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010" tabRatio="785" activeTab="1"/>
  </bookViews>
  <sheets>
    <sheet name="п. 26" sheetId="1" r:id="rId1"/>
    <sheet name="Мурманск" sheetId="2" r:id="rId2"/>
    <sheet name="Кола" sheetId="3" r:id="rId3"/>
    <sheet name="Мурмаши" sheetId="4" r:id="rId4"/>
    <sheet name="Молочный" sheetId="5" r:id="rId5"/>
    <sheet name="Верхнетуломский" sheetId="6" r:id="rId6"/>
    <sheet name="Шонгуй" sheetId="7" r:id="rId7"/>
    <sheet name="Кильдинстрой" sheetId="8" r:id="rId8"/>
    <sheet name="Ловозеро" sheetId="9" r:id="rId9"/>
    <sheet name="Ревда" sheetId="10" r:id="rId10"/>
    <sheet name="Высокий" sheetId="11" r:id="rId11"/>
    <sheet name="Гаджиево" sheetId="12" r:id="rId12"/>
    <sheet name="Североморск" sheetId="13" r:id="rId13"/>
    <sheet name="Никель" sheetId="14" r:id="rId14"/>
    <sheet name="Полярный" sheetId="15" r:id="rId15"/>
    <sheet name="Снежногорск" sheetId="16" r:id="rId16"/>
    <sheet name="Кандалакша" sheetId="17" r:id="rId17"/>
    <sheet name="Зеленоборский" sheetId="18" r:id="rId18"/>
    <sheet name="Умба" sheetId="19" r:id="rId19"/>
    <sheet name="Нива-3" sheetId="20" r:id="rId20"/>
    <sheet name="Белое Море" sheetId="21" r:id="rId21"/>
    <sheet name="Териберка" sheetId="22" r:id="rId22"/>
    <sheet name="Териберка угольная" sheetId="23" r:id="rId23"/>
    <sheet name="Енский" sheetId="24" r:id="rId24"/>
    <sheet name="Росляково" sheetId="25" r:id="rId25"/>
    <sheet name="Лопарская" sheetId="26" r:id="rId26"/>
    <sheet name="Ура-Губа" sheetId="27" r:id="rId27"/>
    <sheet name="Мурманск (передача)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Z_7D9560E5_5CC2_48CC_B5E4_2955A4EB79C6_.wvu.Rows" localSheetId="20" hidden="1">'Белое Море'!$22:$23</definedName>
    <definedName name="Z_7D9560E5_5CC2_48CC_B5E4_2955A4EB79C6_.wvu.Rows" localSheetId="5" hidden="1">'Верхнетуломский'!$22:$23</definedName>
    <definedName name="Z_7D9560E5_5CC2_48CC_B5E4_2955A4EB79C6_.wvu.Rows" localSheetId="10" hidden="1">'Высокий'!$22:$23</definedName>
    <definedName name="Z_7D9560E5_5CC2_48CC_B5E4_2955A4EB79C6_.wvu.Rows" localSheetId="11" hidden="1">'Гаджиево'!$22:$23</definedName>
    <definedName name="Z_7D9560E5_5CC2_48CC_B5E4_2955A4EB79C6_.wvu.Rows" localSheetId="23" hidden="1">'Енский'!$22:$23</definedName>
    <definedName name="Z_7D9560E5_5CC2_48CC_B5E4_2955A4EB79C6_.wvu.Rows" localSheetId="17" hidden="1">'Зеленоборский'!$22:$23</definedName>
    <definedName name="Z_7D9560E5_5CC2_48CC_B5E4_2955A4EB79C6_.wvu.Rows" localSheetId="16" hidden="1">'Кандалакша'!$22:$23</definedName>
    <definedName name="Z_7D9560E5_5CC2_48CC_B5E4_2955A4EB79C6_.wvu.Rows" localSheetId="7" hidden="1">'Кильдинстрой'!$22:$23</definedName>
    <definedName name="Z_7D9560E5_5CC2_48CC_B5E4_2955A4EB79C6_.wvu.Rows" localSheetId="2" hidden="1">'Кола'!$22:$23</definedName>
    <definedName name="Z_7D9560E5_5CC2_48CC_B5E4_2955A4EB79C6_.wvu.Rows" localSheetId="8" hidden="1">'Ловозеро'!$22:$23</definedName>
    <definedName name="Z_7D9560E5_5CC2_48CC_B5E4_2955A4EB79C6_.wvu.Rows" localSheetId="25" hidden="1">'Лопарская'!$22:$23</definedName>
    <definedName name="Z_7D9560E5_5CC2_48CC_B5E4_2955A4EB79C6_.wvu.Rows" localSheetId="4" hidden="1">'Молочный'!$20:$21</definedName>
    <definedName name="Z_7D9560E5_5CC2_48CC_B5E4_2955A4EB79C6_.wvu.Rows" localSheetId="1" hidden="1">'Мурманск'!$22:$23</definedName>
    <definedName name="Z_7D9560E5_5CC2_48CC_B5E4_2955A4EB79C6_.wvu.Rows" localSheetId="27" hidden="1">'Мурманск (передача)'!$22:$23</definedName>
    <definedName name="Z_7D9560E5_5CC2_48CC_B5E4_2955A4EB79C6_.wvu.Rows" localSheetId="3" hidden="1">'Мурмаши'!$22:$23</definedName>
    <definedName name="Z_7D9560E5_5CC2_48CC_B5E4_2955A4EB79C6_.wvu.Rows" localSheetId="19" hidden="1">'Нива-3'!$24:$25</definedName>
    <definedName name="Z_7D9560E5_5CC2_48CC_B5E4_2955A4EB79C6_.wvu.Rows" localSheetId="13" hidden="1">'Никель'!$24:$25</definedName>
    <definedName name="Z_7D9560E5_5CC2_48CC_B5E4_2955A4EB79C6_.wvu.Rows" localSheetId="0" hidden="1">'п. 26'!$22:$23</definedName>
    <definedName name="Z_7D9560E5_5CC2_48CC_B5E4_2955A4EB79C6_.wvu.Rows" localSheetId="14" hidden="1">'Полярный'!$22:$23</definedName>
    <definedName name="Z_7D9560E5_5CC2_48CC_B5E4_2955A4EB79C6_.wvu.Rows" localSheetId="9" hidden="1">'Ревда'!$22:$23</definedName>
    <definedName name="Z_7D9560E5_5CC2_48CC_B5E4_2955A4EB79C6_.wvu.Rows" localSheetId="24" hidden="1">'Росляково'!$22:$23</definedName>
    <definedName name="Z_7D9560E5_5CC2_48CC_B5E4_2955A4EB79C6_.wvu.Rows" localSheetId="12" hidden="1">'Североморск'!$22:$23</definedName>
    <definedName name="Z_7D9560E5_5CC2_48CC_B5E4_2955A4EB79C6_.wvu.Rows" localSheetId="15" hidden="1">'Снежногорск'!$22:$23</definedName>
    <definedName name="Z_7D9560E5_5CC2_48CC_B5E4_2955A4EB79C6_.wvu.Rows" localSheetId="21" hidden="1">'Териберка'!$22:$23</definedName>
    <definedName name="Z_7D9560E5_5CC2_48CC_B5E4_2955A4EB79C6_.wvu.Rows" localSheetId="22" hidden="1">'Териберка угольная'!$22:$23</definedName>
    <definedName name="Z_7D9560E5_5CC2_48CC_B5E4_2955A4EB79C6_.wvu.Rows" localSheetId="18" hidden="1">'Умба'!$22:$23</definedName>
    <definedName name="Z_7D9560E5_5CC2_48CC_B5E4_2955A4EB79C6_.wvu.Rows" localSheetId="26" hidden="1">'Ура-Губа'!$22:$23</definedName>
    <definedName name="Z_7D9560E5_5CC2_48CC_B5E4_2955A4EB79C6_.wvu.Rows" localSheetId="6" hidden="1">'Шонгуй'!$22:$23</definedName>
    <definedName name="Z_E88C8933_2E17_419C_99F2_094A46DB5D26_.wvu.Rows" localSheetId="20" hidden="1">'Белое Море'!$22:$23</definedName>
    <definedName name="Z_E88C8933_2E17_419C_99F2_094A46DB5D26_.wvu.Rows" localSheetId="5" hidden="1">'Верхнетуломский'!$22:$23</definedName>
    <definedName name="Z_E88C8933_2E17_419C_99F2_094A46DB5D26_.wvu.Rows" localSheetId="10" hidden="1">'Высокий'!$22:$23</definedName>
    <definedName name="Z_E88C8933_2E17_419C_99F2_094A46DB5D26_.wvu.Rows" localSheetId="11" hidden="1">'Гаджиево'!$22:$23</definedName>
    <definedName name="Z_E88C8933_2E17_419C_99F2_094A46DB5D26_.wvu.Rows" localSheetId="23" hidden="1">'Енский'!$22:$23</definedName>
    <definedName name="Z_E88C8933_2E17_419C_99F2_094A46DB5D26_.wvu.Rows" localSheetId="17" hidden="1">'Зеленоборский'!$22:$23</definedName>
    <definedName name="Z_E88C8933_2E17_419C_99F2_094A46DB5D26_.wvu.Rows" localSheetId="16" hidden="1">'Кандалакша'!$22:$23</definedName>
    <definedName name="Z_E88C8933_2E17_419C_99F2_094A46DB5D26_.wvu.Rows" localSheetId="7" hidden="1">'Кильдинстрой'!$22:$23</definedName>
    <definedName name="Z_E88C8933_2E17_419C_99F2_094A46DB5D26_.wvu.Rows" localSheetId="2" hidden="1">'Кола'!$22:$23</definedName>
    <definedName name="Z_E88C8933_2E17_419C_99F2_094A46DB5D26_.wvu.Rows" localSheetId="8" hidden="1">'Ловозеро'!$22:$23</definedName>
    <definedName name="Z_E88C8933_2E17_419C_99F2_094A46DB5D26_.wvu.Rows" localSheetId="25" hidden="1">'Лопарская'!$22:$23</definedName>
    <definedName name="Z_E88C8933_2E17_419C_99F2_094A46DB5D26_.wvu.Rows" localSheetId="4" hidden="1">'Молочный'!$20:$21</definedName>
    <definedName name="Z_E88C8933_2E17_419C_99F2_094A46DB5D26_.wvu.Rows" localSheetId="1" hidden="1">'Мурманск'!$22:$23</definedName>
    <definedName name="Z_E88C8933_2E17_419C_99F2_094A46DB5D26_.wvu.Rows" localSheetId="27" hidden="1">'Мурманск (передача)'!$22:$23</definedName>
    <definedName name="Z_E88C8933_2E17_419C_99F2_094A46DB5D26_.wvu.Rows" localSheetId="3" hidden="1">'Мурмаши'!$22:$23</definedName>
    <definedName name="Z_E88C8933_2E17_419C_99F2_094A46DB5D26_.wvu.Rows" localSheetId="19" hidden="1">'Нива-3'!$24:$25</definedName>
    <definedName name="Z_E88C8933_2E17_419C_99F2_094A46DB5D26_.wvu.Rows" localSheetId="13" hidden="1">'Никель'!$24:$25</definedName>
    <definedName name="Z_E88C8933_2E17_419C_99F2_094A46DB5D26_.wvu.Rows" localSheetId="0" hidden="1">'п. 26'!$22:$23</definedName>
    <definedName name="Z_E88C8933_2E17_419C_99F2_094A46DB5D26_.wvu.Rows" localSheetId="14" hidden="1">'Полярный'!$22:$23</definedName>
    <definedName name="Z_E88C8933_2E17_419C_99F2_094A46DB5D26_.wvu.Rows" localSheetId="9" hidden="1">'Ревда'!$22:$23</definedName>
    <definedName name="Z_E88C8933_2E17_419C_99F2_094A46DB5D26_.wvu.Rows" localSheetId="24" hidden="1">'Росляково'!$22:$23</definedName>
    <definedName name="Z_E88C8933_2E17_419C_99F2_094A46DB5D26_.wvu.Rows" localSheetId="12" hidden="1">'Североморск'!$22:$23</definedName>
    <definedName name="Z_E88C8933_2E17_419C_99F2_094A46DB5D26_.wvu.Rows" localSheetId="15" hidden="1">'Снежногорск'!$22:$23</definedName>
    <definedName name="Z_E88C8933_2E17_419C_99F2_094A46DB5D26_.wvu.Rows" localSheetId="21" hidden="1">'Териберка'!$22:$23</definedName>
    <definedName name="Z_E88C8933_2E17_419C_99F2_094A46DB5D26_.wvu.Rows" localSheetId="22" hidden="1">'Териберка угольная'!$22:$23</definedName>
    <definedName name="Z_E88C8933_2E17_419C_99F2_094A46DB5D26_.wvu.Rows" localSheetId="18" hidden="1">'Умба'!$22:$23</definedName>
    <definedName name="Z_E88C8933_2E17_419C_99F2_094A46DB5D26_.wvu.Rows" localSheetId="26" hidden="1">'Ура-Губа'!$22:$23</definedName>
    <definedName name="Z_E88C8933_2E17_419C_99F2_094A46DB5D26_.wvu.Rows" localSheetId="6" hidden="1">'Шонгуй'!$22:$23</definedName>
    <definedName name="ддл">P5_SCOPE_PER_PRT,P6_SCOPE_PER_PRT,P7_SCOPE_PER_PRT,P8_SCOPE_PER_PRT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<sst xmlns="http://schemas.openxmlformats.org/spreadsheetml/2006/main" count="726" uniqueCount="50">
  <si>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</si>
  <si>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</si>
  <si>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</si>
  <si>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</si>
  <si>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</si>
  <si>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</si>
  <si>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</si>
  <si>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</si>
  <si>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</si>
  <si>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</si>
  <si>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Годовой объем полезного отпуска тепловой энергии, тыс.Гкал</t>
  </si>
  <si>
    <t>Тариф на тепловую энергию в горячей воде</t>
  </si>
  <si>
    <t>Тариф на тепловую энергию в паре</t>
  </si>
  <si>
    <t>Тариф на тепловую энергию в горячей воде с коллекторов</t>
  </si>
  <si>
    <t>Тариф на производство и передачу тепловой энергии</t>
  </si>
  <si>
    <t>Индекс эффеективности операционных расходов</t>
  </si>
  <si>
    <t>Показатели энергосбережения и энергетической эффективности</t>
  </si>
  <si>
    <t>Реализация программ в области энергосбережения</t>
  </si>
  <si>
    <t>Динамика изменения расходов на топливо</t>
  </si>
  <si>
    <t>Нормативный уровень прибыли, %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</si>
  <si>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</si>
  <si>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кол-во прекращений подачи т/э, теплоносителя в результате технологических нарушений на тепловых сетях на 1 км тепловых сететй</t>
  </si>
  <si>
    <t xml:space="preserve"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
</t>
  </si>
  <si>
    <t>Уровень надежности теплоснабжения:</t>
  </si>
  <si>
    <t>Базовый уровень опреационных расходов (2016 г.), тыс.руб.</t>
  </si>
  <si>
    <t xml:space="preserve">удельный расход топлива на производство единицы тепловой энергии, отпускаемой с коллекторов источников тепловой энергии, кгут/Гкал
</t>
  </si>
  <si>
    <t>Постановление КТР МО от 15.12.2015 № 56/1</t>
  </si>
  <si>
    <t>01.01.2018-31.12.2018</t>
  </si>
  <si>
    <t>Тариф на тепловую энергию в горячей воде (потребители, присоединенные к тепловым сетям АО "МЭС")</t>
  </si>
  <si>
    <t>Тариф на тепловую энергию в горячей воде  (потребители, присоединенные к тепловым сетям МУП "Водоканал-Ревда")</t>
  </si>
  <si>
    <t>Тариф на тепловую энергию в горячей воде (потребители, присоединенные к тепловым сетям МУП "ТЭР")</t>
  </si>
  <si>
    <t>в т.ч. на коллекторах источника</t>
  </si>
  <si>
    <t>в т.ч.  передача тепловой энергии</t>
  </si>
  <si>
    <t>Форма 1.15</t>
  </si>
  <si>
    <t>к приказу КТР Мурманской области от 25.09.2015 № 60</t>
  </si>
  <si>
    <r>
      <rPr>
        <sz val="10"/>
        <rFont val="Arial Cyr"/>
        <family val="0"/>
      </rPr>
      <t xml:space="preserve">
Единая информационная система в сфере закупок товаров, работ, услуг для обеспечения государственных и муниципальных нужд (ЕИС)  - </t>
    </r>
    <r>
      <rPr>
        <sz val="10"/>
        <color indexed="12"/>
        <rFont val="Arial Cyr"/>
        <family val="0"/>
      </rPr>
      <t xml:space="preserve">http://zakupki.gov.ru
</t>
    </r>
    <r>
      <rPr>
        <sz val="10"/>
        <rFont val="Arial Cyr"/>
        <family val="0"/>
      </rPr>
      <t xml:space="preserve">Сайт Заказчика – </t>
    </r>
    <r>
      <rPr>
        <sz val="10"/>
        <color indexed="12"/>
        <rFont val="Arial Cyr"/>
        <family val="0"/>
      </rPr>
      <t xml:space="preserve">www.mures.ru
</t>
    </r>
  </si>
  <si>
    <t xml:space="preserve">Метод индексации установленных тарифов </t>
  </si>
  <si>
    <t>Метод индексации установленных тарифов</t>
  </si>
  <si>
    <r>
      <rPr>
        <sz val="10"/>
        <rFont val="Arial Cyr"/>
        <family val="0"/>
      </rPr>
      <t xml:space="preserve">ЕИС - </t>
    </r>
    <r>
      <rPr>
        <sz val="10"/>
        <color indexed="12"/>
        <rFont val="Arial Cyr"/>
        <family val="0"/>
      </rPr>
      <t xml:space="preserve">http://zakupki.gov.ru                                                                                 </t>
    </r>
    <r>
      <rPr>
        <sz val="10"/>
        <rFont val="Arial Cyr"/>
        <family val="0"/>
      </rPr>
      <t xml:space="preserve">Сайт Заказчика – </t>
    </r>
    <r>
      <rPr>
        <sz val="10"/>
        <color indexed="12"/>
        <rFont val="Arial Cyr"/>
        <family val="0"/>
      </rPr>
      <t xml:space="preserve">www.mures.ru
</t>
    </r>
  </si>
  <si>
    <t>Форма 15</t>
  </si>
  <si>
    <t>п. 27 Информация о предложении регулируемой организации об установлении цен (тарифов) в сфере теплоснабжения на очередной период регулирования</t>
  </si>
  <si>
    <t>в течение 10 календарных дней со дня подачи регулируемой организацией заявления об установлении цен (тарифов)</t>
  </si>
  <si>
    <t>Базовый уровень операционных расходов (2016 г.), тыс.руб.</t>
  </si>
  <si>
    <t>Индекс эффективности операционных расходов</t>
  </si>
  <si>
    <t>кол-во прекращений подачи т/э, теплоносителя в результате технологических нарушений на тепловых сетях на 1 км тепловых сетей</t>
  </si>
  <si>
    <t xml:space="preserve">удельный расход топлива на производство единицы тепловой энергии, отпускаемой с коллекторов источников тепловой энергии, кг.у.т/Гкал
</t>
  </si>
  <si>
    <t xml:space="preserve">Федеральный закон от 18.07.2011 № 223-ФЗ «О закупках товаров, работ, услуг отдельными видами юридических лиц»;
Положение о закупке товаров, работ, услуг АО «МЭС» (ИНН 5190907139, ОГРН 1095190009111) (утверждено Советом директоров АО «МЭС», Протокол от 31.07.2017 г. № 8/2017)
</t>
  </si>
  <si>
    <t>Форма 14</t>
  </si>
  <si>
    <t>В течение 10 календарных дней с момента подачи регулируемой организацией заявления об установлении цен (тарифов)</t>
  </si>
  <si>
    <t>Срок действия тарифов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</si>
</sst>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5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3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0"/>
      <color indexed="12"/>
      <name val="Arial Cyr"/>
      <family val="0"/>
    </font>
    <font>
      <sz val="10"/>
      <color indexed="8"/>
      <name val="Times New Roman"/>
      <family val="1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105">
    <xf numFmtId="0" fontId="0" fillId="0" borderId="0" xfId="0" applyAlignment="1">
      <alignment/>
    </xf>
    <xf numFmtId="0" fontId="1" fillId="0" borderId="13" xfId="0" applyNumberFormat="1" applyFont="1" applyFill="1" applyBorder="1" applyAlignment="1">
      <alignment horizontal="center" vertical="center" wrapText="1"/>
    </xf>
    <xf numFmtId="0" fontId="50" fillId="0" borderId="13" xfId="122" applyNumberFormat="1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left" vertical="center"/>
    </xf>
    <xf numFmtId="3" fontId="1" fillId="0" borderId="13" xfId="0" applyNumberFormat="1" applyFont="1" applyFill="1" applyBorder="1" applyAlignment="1">
      <alignment horizontal="center" vertical="center"/>
    </xf>
    <xf numFmtId="9" fontId="1" fillId="0" borderId="13" xfId="161" applyFont="1" applyFill="1" applyBorder="1" applyAlignment="1">
      <alignment horizontal="center" vertical="center"/>
    </xf>
    <xf numFmtId="10" fontId="1" fillId="0" borderId="13" xfId="161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horizontal="left" vertical="center"/>
    </xf>
    <xf numFmtId="9" fontId="1" fillId="0" borderId="13" xfId="161" applyFont="1" applyFill="1" applyBorder="1" applyAlignment="1">
      <alignment horizontal="center" vertical="center" wrapText="1"/>
    </xf>
    <xf numFmtId="10" fontId="1" fillId="0" borderId="13" xfId="161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84" fontId="1" fillId="0" borderId="13" xfId="161" applyNumberFormat="1" applyFont="1" applyFill="1" applyBorder="1" applyAlignment="1" applyProtection="1">
      <alignment horizontal="center" vertical="center" wrapText="1"/>
      <protection hidden="1"/>
    </xf>
    <xf numFmtId="184" fontId="1" fillId="0" borderId="13" xfId="161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0" fontId="1" fillId="0" borderId="13" xfId="0" applyNumberFormat="1" applyFont="1" applyFill="1" applyBorder="1" applyAlignment="1">
      <alignment horizontal="center" vertical="center" wrapText="1"/>
    </xf>
    <xf numFmtId="206" fontId="1" fillId="0" borderId="1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left" vertical="center"/>
    </xf>
    <xf numFmtId="0" fontId="52" fillId="0" borderId="0" xfId="0" applyFont="1" applyAlignment="1">
      <alignment vertical="center"/>
    </xf>
    <xf numFmtId="4" fontId="1" fillId="24" borderId="13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/>
    </xf>
    <xf numFmtId="0" fontId="1" fillId="24" borderId="13" xfId="0" applyFont="1" applyFill="1" applyBorder="1" applyAlignment="1">
      <alignment horizontal="justify" vertical="center" wrapText="1"/>
    </xf>
    <xf numFmtId="0" fontId="54" fillId="0" borderId="0" xfId="0" applyFont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" fillId="4" borderId="16" xfId="0" applyNumberFormat="1" applyFont="1" applyFill="1" applyBorder="1" applyAlignment="1">
      <alignment horizontal="center" vertical="center" wrapText="1"/>
    </xf>
    <xf numFmtId="0" fontId="1" fillId="4" borderId="1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9" fontId="1" fillId="0" borderId="16" xfId="161" applyFont="1" applyFill="1" applyBorder="1" applyAlignment="1">
      <alignment horizontal="center" vertical="center" wrapText="1"/>
    </xf>
    <xf numFmtId="9" fontId="1" fillId="0" borderId="19" xfId="161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center" vertical="center" wrapText="1"/>
    </xf>
    <xf numFmtId="184" fontId="1" fillId="0" borderId="19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206" fontId="1" fillId="0" borderId="16" xfId="0" applyNumberFormat="1" applyFont="1" applyFill="1" applyBorder="1" applyAlignment="1">
      <alignment horizontal="center" vertical="center" wrapText="1"/>
    </xf>
    <xf numFmtId="206" fontId="1" fillId="0" borderId="19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4" borderId="16" xfId="0" applyNumberFormat="1" applyFont="1" applyFill="1" applyBorder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184" fontId="1" fillId="0" borderId="16" xfId="161" applyNumberFormat="1" applyFont="1" applyFill="1" applyBorder="1" applyAlignment="1">
      <alignment horizontal="center" vertical="center" wrapText="1"/>
    </xf>
    <xf numFmtId="184" fontId="1" fillId="0" borderId="19" xfId="161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9" fontId="1" fillId="0" borderId="16" xfId="161" applyFont="1" applyFill="1" applyBorder="1" applyAlignment="1">
      <alignment horizontal="center" vertical="center"/>
    </xf>
    <xf numFmtId="9" fontId="1" fillId="0" borderId="19" xfId="161" applyFont="1" applyFill="1" applyBorder="1" applyAlignment="1">
      <alignment horizontal="center" vertical="center"/>
    </xf>
    <xf numFmtId="184" fontId="1" fillId="0" borderId="16" xfId="0" applyNumberFormat="1" applyFont="1" applyFill="1" applyBorder="1" applyAlignment="1">
      <alignment horizontal="center" vertical="center"/>
    </xf>
    <xf numFmtId="184" fontId="1" fillId="0" borderId="19" xfId="0" applyNumberFormat="1" applyFont="1" applyFill="1" applyBorder="1" applyAlignment="1">
      <alignment horizontal="center" vertical="center"/>
    </xf>
    <xf numFmtId="206" fontId="1" fillId="0" borderId="16" xfId="0" applyNumberFormat="1" applyFont="1" applyFill="1" applyBorder="1" applyAlignment="1">
      <alignment horizontal="center" vertical="center"/>
    </xf>
    <xf numFmtId="206" fontId="1" fillId="0" borderId="19" xfId="0" applyNumberFormat="1" applyFont="1" applyFill="1" applyBorder="1" applyAlignment="1">
      <alignment horizontal="center" vertical="center"/>
    </xf>
    <xf numFmtId="0" fontId="1" fillId="4" borderId="13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4" borderId="2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0" fontId="1" fillId="0" borderId="16" xfId="161" applyNumberFormat="1" applyFont="1" applyFill="1" applyBorder="1" applyAlignment="1">
      <alignment horizontal="center" vertical="center" wrapText="1"/>
    </xf>
    <xf numFmtId="10" fontId="1" fillId="0" borderId="19" xfId="161" applyNumberFormat="1" applyFont="1" applyFill="1" applyBorder="1" applyAlignment="1">
      <alignment horizontal="center" vertical="center" wrapText="1"/>
    </xf>
    <xf numFmtId="0" fontId="1" fillId="4" borderId="17" xfId="0" applyNumberFormat="1" applyFont="1" applyFill="1" applyBorder="1" applyAlignment="1">
      <alignment horizontal="center" vertical="center" wrapText="1"/>
    </xf>
    <xf numFmtId="0" fontId="1" fillId="4" borderId="18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3" fillId="0" borderId="13" xfId="121" applyFont="1" applyFill="1" applyBorder="1" applyAlignment="1" applyProtection="1">
      <alignment vertical="center" wrapText="1"/>
      <protection/>
    </xf>
    <xf numFmtId="0" fontId="4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</cellXfs>
  <cellStyles count="1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yaz.VITYZ1\Local%20Settings\Application%20Data\Opera\Opera\temporary_downloads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yaz.VITYZ1\Local%20Settings\Application%20Data\Opera\Opera\temporary_downloads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-&#1101;&#1082;&#1086;&#1085;&#1086;&#1084;&#1080;&#1095;&#1077;&#1089;&#1082;&#1086;&#1077;%20&#1091;&#1087;&#1088;&#1072;&#1074;&#1083;&#1077;&#1085;&#1080;&#1077;\&#1069;&#1082;&#1086;&#1085;&#1086;&#1084;&#1080;&#1089;&#1090;&#1099;\&#1054;&#1090;&#1076;&#1077;&#1083;%20&#1087;&#1083;&#1072;&#1085;&#1080;&#1088;&#1086;&#1074;&#1072;&#1085;&#1080;&#1103;\2017\&#1058;&#1072;&#1088;&#1080;&#1092;&#1099;%202018%20&#1082;%2011.2017\&#1058;&#1072;&#1073;&#1083;&#1080;&#1094;&#1099;%20&#1087;&#1086;%20&#1084;&#1077;&#1090;&#1086;&#1076;&#1080;&#1095;.%20&#1091;&#1082;&#1072;&#1079;\&#1087;&#1088;&#1080;&#1083;&#1086;&#1078;.%206.1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-&#1101;&#1082;&#1086;&#1085;&#1086;&#1084;&#1080;&#1095;&#1077;&#1089;&#1082;&#1086;&#1077;%20&#1091;&#1087;&#1088;&#1072;&#1074;&#1083;&#1077;&#1085;&#1080;&#1077;\&#1069;&#1082;&#1086;&#1085;&#1086;&#1084;&#1080;&#1089;&#1090;&#1099;\&#1054;&#1090;&#1076;&#1077;&#1083;%20&#1087;&#1083;&#1072;&#1085;&#1080;&#1088;&#1086;&#1074;&#1072;&#1085;&#1080;&#1103;\2017\&#1058;&#1072;&#1088;&#1080;&#1092;&#1099;%202018%20&#1082;%2011.2017\&#1058;&#1072;&#1073;&#1083;&#1080;&#1094;&#1099;%20&#1087;&#1086;%20&#1087;&#1088;&#1080;&#1082;&#1072;&#1079;&#1091;%20&#1059;&#1058;&#1056;\&#1058;&#1072;&#1073;&#1083;&#1080;&#1094;&#1072;%203%20(2018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-&#1101;&#1082;&#1086;&#1085;&#1086;&#1084;&#1080;&#1095;&#1077;&#1089;&#1082;&#1086;&#1077;%20&#1091;&#1087;&#1088;&#1072;&#1074;&#1083;&#1077;&#1085;&#1080;&#1077;\&#1069;&#1082;&#1086;&#1085;&#1086;&#1084;&#1080;&#1089;&#1090;&#1099;\&#1054;&#1090;&#1076;&#1077;&#1083;%20&#1087;&#1083;&#1072;&#1085;&#1080;&#1088;&#1086;&#1074;&#1072;&#1085;&#1080;&#1103;\2017\&#1058;&#1072;&#1088;&#1080;&#1092;&#1099;%202018%20&#1082;%2011.2017\&#1058;&#1072;&#1073;&#1083;&#1080;&#1094;&#1099;%20&#1087;&#1086;%20&#1087;&#1088;&#1080;&#1082;&#1072;&#1079;&#1091;%20&#1059;&#1058;&#1056;\&#1058;&#1072;&#1073;&#1083;&#1080;&#1094;&#1072;%203%20&#1087;&#1077;&#1088;&#1077;&#1076;&#1072;&#1095;&#1072;%20(20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2018"/>
      <sheetName val="2018 корр ЭСО"/>
    </sheetNames>
    <sheetDataSet>
      <sheetData sheetId="2">
        <row r="9">
          <cell r="C9">
            <v>1937156.4896996152</v>
          </cell>
          <cell r="I9">
            <v>3117.3364129221673</v>
          </cell>
        </row>
        <row r="14">
          <cell r="C14">
            <v>33254.533008940474</v>
          </cell>
          <cell r="I14">
            <v>4401.076364338337</v>
          </cell>
        </row>
        <row r="17">
          <cell r="C17">
            <v>261848.9166609946</v>
          </cell>
          <cell r="I17">
            <v>3410.912315821626</v>
          </cell>
        </row>
        <row r="23">
          <cell r="C23">
            <v>105195.01859058815</v>
          </cell>
          <cell r="I23">
            <v>4966.714758762425</v>
          </cell>
        </row>
        <row r="30">
          <cell r="C30">
            <v>161031.66502840308</v>
          </cell>
          <cell r="I30">
            <v>4633.071468435224</v>
          </cell>
        </row>
        <row r="37">
          <cell r="C37">
            <v>63956.64829629065</v>
          </cell>
          <cell r="I37">
            <v>7143.599720349675</v>
          </cell>
        </row>
        <row r="51">
          <cell r="C51">
            <v>137001.69323628553</v>
          </cell>
          <cell r="I51">
            <v>5480.506169945016</v>
          </cell>
        </row>
        <row r="65">
          <cell r="C65">
            <v>190190.4410049443</v>
          </cell>
          <cell r="I65">
            <v>6083.174188547714</v>
          </cell>
        </row>
        <row r="72">
          <cell r="C72">
            <v>264596.62828500185</v>
          </cell>
          <cell r="I72">
            <v>3461.99254582687</v>
          </cell>
        </row>
        <row r="79">
          <cell r="C79">
            <v>930246.1241109355</v>
          </cell>
          <cell r="I79">
            <v>4473.54155018147</v>
          </cell>
        </row>
        <row r="81">
          <cell r="C81">
            <v>30605.661263826394</v>
          </cell>
          <cell r="I81">
            <v>4225.55036087621</v>
          </cell>
        </row>
        <row r="86">
          <cell r="C86">
            <v>202475.95376554315</v>
          </cell>
          <cell r="I86">
            <v>5700.978538279737</v>
          </cell>
        </row>
        <row r="93">
          <cell r="C93">
            <v>186873.10656712527</v>
          </cell>
          <cell r="I93">
            <v>6226.197993174028</v>
          </cell>
        </row>
        <row r="100">
          <cell r="C100">
            <v>85673.90126469264</v>
          </cell>
          <cell r="I100">
            <v>13233.53433189568</v>
          </cell>
        </row>
        <row r="107">
          <cell r="C107">
            <v>1961122.446306122</v>
          </cell>
          <cell r="I107">
            <v>3824.916078089186</v>
          </cell>
        </row>
        <row r="109">
          <cell r="C109">
            <v>232251.56947407377</v>
          </cell>
          <cell r="I109">
            <v>4254.704773555494</v>
          </cell>
        </row>
        <row r="114">
          <cell r="C114">
            <v>74386.61471169205</v>
          </cell>
          <cell r="I114">
            <v>2855.970771392615</v>
          </cell>
        </row>
        <row r="116">
          <cell r="C116">
            <v>5034.976396640957</v>
          </cell>
          <cell r="I116">
            <v>3297.299539385041</v>
          </cell>
        </row>
        <row r="121">
          <cell r="C121">
            <v>490126.7465847246</v>
          </cell>
          <cell r="I121">
            <v>3579.396381981483</v>
          </cell>
        </row>
        <row r="128">
          <cell r="C128">
            <v>328689.39561135287</v>
          </cell>
          <cell r="I128">
            <v>4775.310479454793</v>
          </cell>
        </row>
        <row r="135">
          <cell r="C135">
            <v>661750.7708880041</v>
          </cell>
          <cell r="I135">
            <v>4109.0536979143</v>
          </cell>
        </row>
        <row r="142">
          <cell r="C142">
            <v>417554.5516014477</v>
          </cell>
          <cell r="I142">
            <v>3349.950271582877</v>
          </cell>
        </row>
        <row r="149">
          <cell r="C149">
            <v>41387.18104246403</v>
          </cell>
          <cell r="I149">
            <v>12602.673886255794</v>
          </cell>
        </row>
        <row r="156">
          <cell r="C156">
            <v>13307.507396571807</v>
          </cell>
          <cell r="I156">
            <v>8535.925206267997</v>
          </cell>
        </row>
        <row r="163">
          <cell r="C163">
            <v>29991.176157911523</v>
          </cell>
          <cell r="I163">
            <v>3316.1406631923396</v>
          </cell>
        </row>
        <row r="164">
          <cell r="C164">
            <v>5253.59953553954</v>
          </cell>
          <cell r="I164">
            <v>8183.176846634797</v>
          </cell>
        </row>
        <row r="170">
          <cell r="C170">
            <v>305027.7957277069</v>
          </cell>
          <cell r="I170">
            <v>4271.9184870062445</v>
          </cell>
        </row>
        <row r="177">
          <cell r="C177">
            <v>85510.38622522613</v>
          </cell>
          <cell r="I177">
            <v>6282.908613168709</v>
          </cell>
        </row>
        <row r="191">
          <cell r="C191">
            <v>22440.466006227067</v>
          </cell>
          <cell r="I191">
            <v>10062.98924046057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ная"/>
      <sheetName val="Район 6"/>
      <sheetName val="Абрам-Мыс"/>
      <sheetName val="перината.центр"/>
      <sheetName val="разбивкаМск"/>
      <sheetName val="г.Мурманск"/>
      <sheetName val="Кола"/>
      <sheetName val="Мурмаши"/>
      <sheetName val="Молочный"/>
      <sheetName val="Верхнетуломский"/>
      <sheetName val="Кильдинстрой"/>
      <sheetName val="Шонгуй"/>
      <sheetName val="г.п. Кильдинстрой"/>
      <sheetName val="Ловозеро"/>
      <sheetName val="Ревда"/>
      <sheetName val="Высокий"/>
      <sheetName val="Гаджиево"/>
      <sheetName val="Гаджиево (бесхоз.)"/>
      <sheetName val="Гаджиево итого"/>
      <sheetName val="итого по кот. ТЭКОС"/>
      <sheetName val="Нива-3"/>
      <sheetName val="Кандалакша"/>
      <sheetName val="Зеленоборский"/>
      <sheetName val="Умба"/>
      <sheetName val="г.Мурманск (п.Росляково)"/>
      <sheetName val="Североморск"/>
      <sheetName val="Полярный"/>
      <sheetName val="Никель"/>
      <sheetName val="Снежногорск"/>
      <sheetName val="Белое море"/>
      <sheetName val="Териберка"/>
      <sheetName val="Териберка уголь"/>
      <sheetName val="Енский"/>
      <sheetName val="Лопарская"/>
      <sheetName val="Ура-Губа"/>
      <sheetName val="ИТОГО ПР-ВО"/>
      <sheetName val="ПРОВЕРКА"/>
      <sheetName val="вода"/>
      <sheetName val="эл.эн"/>
      <sheetName val="вода 2017"/>
      <sheetName val="эл.эн.2017"/>
      <sheetName val="свод тарифов"/>
      <sheetName val="доходы 2017"/>
      <sheetName val="анализ НВВ 2016-2017"/>
      <sheetName val="установленные тарифы "/>
      <sheetName val="условно - постоянные расходы ЭГ"/>
      <sheetName val="анализ 2012-2018 г.г."/>
      <sheetName val="анализ роста"/>
    </sheetNames>
    <sheetDataSet>
      <sheetData sheetId="10">
        <row r="95">
          <cell r="N95">
            <v>82561.79420883123</v>
          </cell>
        </row>
        <row r="99">
          <cell r="N99">
            <v>6223.563561648669</v>
          </cell>
        </row>
      </sheetData>
      <sheetData sheetId="11">
        <row r="95">
          <cell r="N95">
            <v>46512.871623588486</v>
          </cell>
        </row>
        <row r="99">
          <cell r="N99">
            <v>6867.395780833971</v>
          </cell>
        </row>
      </sheetData>
      <sheetData sheetId="14">
        <row r="99">
          <cell r="Z99">
            <v>3358.760238509145</v>
          </cell>
          <cell r="AA99">
            <v>3032.440238509145</v>
          </cell>
        </row>
      </sheetData>
      <sheetData sheetId="23">
        <row r="97">
          <cell r="N97">
            <v>30.014</v>
          </cell>
        </row>
      </sheetData>
      <sheetData sheetId="33">
        <row r="94">
          <cell r="Z94">
            <v>9415.265388954569</v>
          </cell>
          <cell r="AA94">
            <v>8413.915388954569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-н4"/>
      <sheetName val="р-н5"/>
      <sheetName val="МТЭЦ"/>
      <sheetName val="бесхозяйные"/>
      <sheetName val="Н"/>
      <sheetName val="Ф"/>
      <sheetName val="ММРП"/>
      <sheetName val="Итого передача"/>
      <sheetName val="эл.энергия"/>
      <sheetName val="доходы"/>
      <sheetName val="потери"/>
      <sheetName val="объем"/>
      <sheetName val="объемы КТР МО"/>
    </sheetNames>
    <sheetDataSet>
      <sheetData sheetId="7">
        <row r="89">
          <cell r="O89">
            <v>619100.7065455345</v>
          </cell>
        </row>
        <row r="91">
          <cell r="O91">
            <v>1745.8633300000001</v>
          </cell>
        </row>
        <row r="93">
          <cell r="O93">
            <v>354.61006363283576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res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D21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58.75390625" style="8" customWidth="1"/>
    <col min="2" max="2" width="43.875" style="8" customWidth="1"/>
    <col min="3" max="16384" width="9.125" style="8" customWidth="1"/>
  </cols>
  <sheetData>
    <row r="1" spans="1:4" ht="12.75">
      <c r="A1" s="42"/>
      <c r="B1" s="17" t="s">
        <v>47</v>
      </c>
      <c r="C1" s="17"/>
      <c r="D1" s="17"/>
    </row>
    <row r="2" spans="1:4" ht="12.75">
      <c r="A2" s="42"/>
      <c r="B2" s="17" t="s">
        <v>34</v>
      </c>
      <c r="C2" s="17"/>
      <c r="D2" s="17"/>
    </row>
    <row r="3" spans="1:2" ht="12.75">
      <c r="A3" s="46" t="s">
        <v>48</v>
      </c>
      <c r="B3" s="46"/>
    </row>
    <row r="5" spans="1:2" ht="60" customHeight="1">
      <c r="A5" s="51" t="s">
        <v>7</v>
      </c>
      <c r="B5" s="51"/>
    </row>
    <row r="6" spans="1:2" ht="42.75" customHeight="1">
      <c r="A6" s="47"/>
      <c r="B6" s="47"/>
    </row>
    <row r="7" ht="16.5">
      <c r="A7" s="11"/>
    </row>
    <row r="8" spans="1:2" s="98" customFormat="1" ht="99.75" customHeight="1">
      <c r="A8" s="13" t="s">
        <v>0</v>
      </c>
      <c r="B8" s="97" t="s">
        <v>46</v>
      </c>
    </row>
    <row r="9" spans="1:3" s="98" customFormat="1" ht="70.5" customHeight="1">
      <c r="A9" s="13" t="s">
        <v>6</v>
      </c>
      <c r="B9" s="99" t="s">
        <v>35</v>
      </c>
      <c r="C9" s="100"/>
    </row>
    <row r="10" spans="1:2" s="98" customFormat="1" ht="48.75" customHeight="1">
      <c r="A10" s="13" t="s">
        <v>1</v>
      </c>
      <c r="B10" s="99" t="s">
        <v>38</v>
      </c>
    </row>
    <row r="11" s="98" customFormat="1" ht="15.75">
      <c r="A11" s="101"/>
    </row>
    <row r="12" s="98" customFormat="1" ht="12.75"/>
    <row r="13" s="98" customFormat="1" ht="12.75"/>
    <row r="14" s="98" customFormat="1" ht="12.75"/>
    <row r="15" s="98" customFormat="1" ht="12.75"/>
    <row r="16" s="98" customFormat="1" ht="12.75"/>
    <row r="17" s="98" customFormat="1" ht="12.75"/>
    <row r="18" s="98" customFormat="1" ht="12.75">
      <c r="A18" s="102"/>
    </row>
    <row r="19" s="98" customFormat="1" ht="82.5" customHeight="1">
      <c r="A19" s="103"/>
    </row>
    <row r="20" s="98" customFormat="1" ht="55.5" customHeight="1"/>
    <row r="21" s="98" customFormat="1" ht="87" customHeight="1">
      <c r="A21" s="103"/>
    </row>
    <row r="22" s="98" customFormat="1" ht="12.75" hidden="1"/>
    <row r="23" s="98" customFormat="1" ht="12.75" hidden="1"/>
    <row r="24" s="98" customFormat="1" ht="12.75"/>
    <row r="25" s="98" customFormat="1" ht="12.75"/>
    <row r="26" s="98" customFormat="1" ht="12.75"/>
    <row r="27" s="98" customFormat="1" ht="12.75"/>
    <row r="28" s="98" customFormat="1" ht="12.75"/>
    <row r="29" s="98" customFormat="1" ht="12.75"/>
    <row r="30" s="98" customFormat="1" ht="12.75"/>
    <row r="31" s="98" customFormat="1" ht="12.75"/>
    <row r="32" s="98" customFormat="1" ht="12.75"/>
    <row r="33" s="98" customFormat="1" ht="12.75"/>
    <row r="34" s="98" customFormat="1" ht="12.75"/>
    <row r="35" s="98" customFormat="1" ht="12.75"/>
    <row r="36" s="98" customFormat="1" ht="12.75"/>
    <row r="37" s="98" customFormat="1" ht="12.75"/>
    <row r="38" s="98" customFormat="1" ht="12.75"/>
    <row r="39" s="98" customFormat="1" ht="12.75"/>
    <row r="40" s="98" customFormat="1" ht="12.75"/>
    <row r="41" s="98" customFormat="1" ht="12.75"/>
    <row r="42" s="98" customFormat="1" ht="12.75"/>
    <row r="43" s="98" customFormat="1" ht="12.75"/>
  </sheetData>
  <sheetProtection/>
  <mergeCells count="3">
    <mergeCell ref="A3:B3"/>
    <mergeCell ref="A5:B5"/>
    <mergeCell ref="A6:B6"/>
  </mergeCells>
  <hyperlinks>
    <hyperlink ref="B10" r:id="rId1" display="www.mures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48.25390625" style="9" customWidth="1"/>
    <col min="2" max="3" width="32.00390625" style="9" customWidth="1"/>
    <col min="4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8.25" customHeight="1">
      <c r="A6" s="11"/>
    </row>
    <row r="7" ht="8.25" customHeight="1">
      <c r="A7" s="12"/>
    </row>
    <row r="8" spans="1:3" ht="90" customHeight="1">
      <c r="A8" s="49" t="s">
        <v>2</v>
      </c>
      <c r="B8" s="4" t="s">
        <v>29</v>
      </c>
      <c r="C8" s="4" t="s">
        <v>28</v>
      </c>
    </row>
    <row r="9" spans="1:3" ht="21" customHeight="1">
      <c r="A9" s="50"/>
      <c r="B9" s="72">
        <f>Мурманск!B9</f>
        <v>2018</v>
      </c>
      <c r="C9" s="73"/>
    </row>
    <row r="10" spans="1:3" s="20" customFormat="1" ht="36" customHeight="1">
      <c r="A10" s="13" t="s">
        <v>3</v>
      </c>
      <c r="B10" s="56" t="s">
        <v>36</v>
      </c>
      <c r="C10" s="57"/>
    </row>
    <row r="11" spans="1:9" s="20" customFormat="1" ht="47.25" customHeight="1">
      <c r="A11" s="13" t="s">
        <v>8</v>
      </c>
      <c r="B11" s="5">
        <f>'[5]Ревда'!$Z$99</f>
        <v>3358.760238509145</v>
      </c>
      <c r="C11" s="5">
        <f>'[5]Ревда'!$AA$99</f>
        <v>3032.440238509145</v>
      </c>
      <c r="D11" s="22"/>
      <c r="E11" s="22"/>
      <c r="F11" s="22"/>
      <c r="G11" s="22"/>
      <c r="H11" s="22"/>
      <c r="I11" s="22"/>
    </row>
    <row r="12" spans="1:3" s="20" customFormat="1" ht="16.5" customHeight="1">
      <c r="A12" s="13" t="s">
        <v>4</v>
      </c>
      <c r="B12" s="58" t="s">
        <v>27</v>
      </c>
      <c r="C12" s="59"/>
    </row>
    <row r="13" spans="1:3" s="20" customFormat="1" ht="63">
      <c r="A13" s="13" t="s">
        <v>5</v>
      </c>
      <c r="B13" s="58" t="s">
        <v>26</v>
      </c>
      <c r="C13" s="59"/>
    </row>
    <row r="14" spans="1:3" s="20" customFormat="1" ht="33.75" customHeight="1">
      <c r="A14" s="14" t="s">
        <v>42</v>
      </c>
      <c r="B14" s="68">
        <v>67460</v>
      </c>
      <c r="C14" s="69"/>
    </row>
    <row r="15" spans="1:3" s="20" customFormat="1" ht="33.75" customHeight="1">
      <c r="A15" s="14" t="s">
        <v>43</v>
      </c>
      <c r="B15" s="60">
        <v>0.01</v>
      </c>
      <c r="C15" s="61"/>
    </row>
    <row r="16" spans="1:3" s="20" customFormat="1" ht="33.75" customHeight="1">
      <c r="A16" s="14" t="s">
        <v>19</v>
      </c>
      <c r="B16" s="74">
        <v>0.005</v>
      </c>
      <c r="C16" s="75"/>
    </row>
    <row r="17" spans="1:3" s="20" customFormat="1" ht="33.75" customHeight="1">
      <c r="A17" s="14" t="s">
        <v>23</v>
      </c>
      <c r="B17" s="68"/>
      <c r="C17" s="69"/>
    </row>
    <row r="18" spans="1:3" s="20" customFormat="1" ht="55.5" customHeight="1">
      <c r="A18" s="14" t="s">
        <v>44</v>
      </c>
      <c r="B18" s="68">
        <v>0</v>
      </c>
      <c r="C18" s="69"/>
    </row>
    <row r="19" spans="1:3" s="20" customFormat="1" ht="87" customHeight="1">
      <c r="A19" s="14" t="s">
        <v>22</v>
      </c>
      <c r="B19" s="68">
        <v>0</v>
      </c>
      <c r="C19" s="69"/>
    </row>
    <row r="20" spans="1:3" s="20" customFormat="1" ht="33.75" customHeight="1">
      <c r="A20" s="14" t="s">
        <v>16</v>
      </c>
      <c r="B20" s="68"/>
      <c r="C20" s="69"/>
    </row>
    <row r="21" spans="1:3" s="20" customFormat="1" ht="79.5" customHeight="1">
      <c r="A21" s="14" t="s">
        <v>45</v>
      </c>
      <c r="B21" s="70">
        <v>171.71</v>
      </c>
      <c r="C21" s="71"/>
    </row>
    <row r="22" spans="1:3" s="20" customFormat="1" ht="33.75" customHeight="1" hidden="1">
      <c r="A22" s="14" t="s">
        <v>17</v>
      </c>
      <c r="B22" s="3"/>
      <c r="C22" s="3"/>
    </row>
    <row r="23" spans="1:3" s="20" customFormat="1" ht="16.5" customHeight="1" hidden="1">
      <c r="A23" s="14" t="s">
        <v>18</v>
      </c>
      <c r="B23" s="3"/>
      <c r="C23" s="3"/>
    </row>
    <row r="24" spans="1:3" s="20" customFormat="1" ht="33.75" customHeight="1">
      <c r="A24" s="13" t="s">
        <v>9</v>
      </c>
      <c r="B24" s="3">
        <f>B25*B11</f>
        <v>231044.56428814685</v>
      </c>
      <c r="C24" s="3">
        <f>C25*C11</f>
        <v>36059.82465527319</v>
      </c>
    </row>
    <row r="25" spans="1:3" s="20" customFormat="1" ht="30.75" customHeight="1">
      <c r="A25" s="13" t="s">
        <v>10</v>
      </c>
      <c r="B25" s="3">
        <v>68.78864458354454</v>
      </c>
      <c r="C25" s="5">
        <v>11.891355416455454</v>
      </c>
    </row>
    <row r="26" spans="1:3" s="20" customFormat="1" ht="80.25" customHeight="1">
      <c r="A26" s="13" t="s">
        <v>20</v>
      </c>
      <c r="B26" s="58">
        <v>32.42</v>
      </c>
      <c r="C26" s="59"/>
    </row>
    <row r="27" s="20" customFormat="1" ht="15.75">
      <c r="B27" s="40"/>
    </row>
    <row r="28" s="20" customFormat="1" ht="15.75"/>
    <row r="29" s="20" customFormat="1" ht="15.75">
      <c r="B29" s="41"/>
    </row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17">
    <mergeCell ref="A2:C2"/>
    <mergeCell ref="B21:C21"/>
    <mergeCell ref="B26:C26"/>
    <mergeCell ref="B9:C9"/>
    <mergeCell ref="B15:C15"/>
    <mergeCell ref="B16:C16"/>
    <mergeCell ref="B17:C17"/>
    <mergeCell ref="B18:C18"/>
    <mergeCell ref="B19:C19"/>
    <mergeCell ref="B20:C20"/>
    <mergeCell ref="A8:A9"/>
    <mergeCell ref="B14:C14"/>
    <mergeCell ref="B12:C12"/>
    <mergeCell ref="B13:C13"/>
    <mergeCell ref="B10:C10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2.375" style="9" customWidth="1"/>
    <col min="2" max="2" width="29.375" style="9" customWidth="1"/>
    <col min="3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6.75" customHeight="1">
      <c r="A6" s="11"/>
    </row>
    <row r="7" ht="6.75" customHeight="1">
      <c r="A7" s="12"/>
    </row>
    <row r="8" spans="1:2" ht="45.75" customHeight="1">
      <c r="A8" s="49" t="s">
        <v>2</v>
      </c>
      <c r="B8" s="4" t="s">
        <v>11</v>
      </c>
    </row>
    <row r="9" spans="1:2" ht="20.25" customHeight="1">
      <c r="A9" s="50"/>
      <c r="B9" s="4">
        <f>Мурманск!B9</f>
        <v>2018</v>
      </c>
    </row>
    <row r="10" spans="1:2" s="20" customFormat="1" ht="69.75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'[4]2018 корр ЭСО'!$I$65</f>
        <v>6083.174188547714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63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70138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33.75" customHeight="1">
      <c r="A16" s="14" t="s">
        <v>19</v>
      </c>
      <c r="B16" s="36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44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5">
        <v>183.97</v>
      </c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'[4]2018 корр ЭСО'!$C$65</f>
        <v>190190.4410049443</v>
      </c>
    </row>
    <row r="25" spans="1:2" s="20" customFormat="1" ht="30.75" customHeight="1">
      <c r="A25" s="13" t="s">
        <v>10</v>
      </c>
      <c r="B25" s="1">
        <v>31.265000000000004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7.25390625" style="9" customWidth="1"/>
    <col min="2" max="2" width="28.625" style="9" customWidth="1"/>
    <col min="3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4.5" customHeight="1">
      <c r="A6" s="11"/>
    </row>
    <row r="7" ht="4.5" customHeight="1">
      <c r="A7" s="12"/>
    </row>
    <row r="8" spans="1:2" ht="45.75" customHeight="1">
      <c r="A8" s="49" t="s">
        <v>2</v>
      </c>
      <c r="B8" s="4" t="s">
        <v>11</v>
      </c>
    </row>
    <row r="9" spans="1:2" ht="26.25" customHeight="1">
      <c r="A9" s="50"/>
      <c r="B9" s="4">
        <f>Мурманск!B9</f>
        <v>2018</v>
      </c>
    </row>
    <row r="10" spans="1:2" s="20" customFormat="1" ht="69.75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'[4]2018 корр ЭСО'!$I$72</f>
        <v>3461.99254582687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47.25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72575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33.75" customHeight="1">
      <c r="A16" s="14" t="s">
        <v>19</v>
      </c>
      <c r="B16" s="36">
        <v>0.004926792179095023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44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5">
        <v>177.13</v>
      </c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'[4]2018 корр ЭСО'!$C$72</f>
        <v>264596.62828500185</v>
      </c>
    </row>
    <row r="25" spans="1:2" s="20" customFormat="1" ht="30.75" customHeight="1">
      <c r="A25" s="13" t="s">
        <v>10</v>
      </c>
      <c r="B25" s="1">
        <v>76.429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48.25390625" style="9" customWidth="1"/>
    <col min="2" max="2" width="26.625" style="9" customWidth="1"/>
    <col min="3" max="3" width="25.125" style="9" customWidth="1"/>
    <col min="4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8.25" customHeight="1">
      <c r="A6" s="11"/>
    </row>
    <row r="7" ht="8.25" customHeight="1">
      <c r="A7" s="12"/>
    </row>
    <row r="8" spans="1:3" ht="45.75" customHeight="1">
      <c r="A8" s="49" t="s">
        <v>2</v>
      </c>
      <c r="B8" s="4" t="s">
        <v>11</v>
      </c>
      <c r="C8" s="4" t="s">
        <v>12</v>
      </c>
    </row>
    <row r="9" spans="1:3" ht="23.25" customHeight="1">
      <c r="A9" s="50"/>
      <c r="B9" s="84">
        <f>Мурманск!B9</f>
        <v>2018</v>
      </c>
      <c r="C9" s="84"/>
    </row>
    <row r="10" spans="1:3" s="20" customFormat="1" ht="69.75" customHeight="1">
      <c r="A10" s="13" t="s">
        <v>3</v>
      </c>
      <c r="B10" s="56" t="s">
        <v>37</v>
      </c>
      <c r="C10" s="57"/>
    </row>
    <row r="11" spans="1:9" s="20" customFormat="1" ht="47.25" customHeight="1">
      <c r="A11" s="13" t="s">
        <v>8</v>
      </c>
      <c r="B11" s="21">
        <f>'[4]2018 корр ЭСО'!$I$107</f>
        <v>3824.916078089186</v>
      </c>
      <c r="C11" s="21">
        <f>'[4]2018 корр ЭСО'!$I$109</f>
        <v>4254.704773555494</v>
      </c>
      <c r="D11" s="22"/>
      <c r="E11" s="22"/>
      <c r="F11" s="22"/>
      <c r="G11" s="22"/>
      <c r="H11" s="22"/>
      <c r="I11" s="22"/>
    </row>
    <row r="12" spans="1:3" s="20" customFormat="1" ht="16.5" customHeight="1">
      <c r="A12" s="13" t="s">
        <v>4</v>
      </c>
      <c r="B12" s="54" t="s">
        <v>27</v>
      </c>
      <c r="C12" s="54"/>
    </row>
    <row r="13" spans="1:3" s="20" customFormat="1" ht="63">
      <c r="A13" s="13" t="s">
        <v>5</v>
      </c>
      <c r="B13" s="76" t="s">
        <v>26</v>
      </c>
      <c r="C13" s="77"/>
    </row>
    <row r="14" spans="1:3" s="20" customFormat="1" ht="33.75" customHeight="1">
      <c r="A14" s="14" t="s">
        <v>42</v>
      </c>
      <c r="B14" s="23">
        <v>673671.8464522964</v>
      </c>
      <c r="C14" s="23">
        <v>77216.35681082023</v>
      </c>
    </row>
    <row r="15" spans="1:3" s="20" customFormat="1" ht="33.75" customHeight="1">
      <c r="A15" s="14" t="s">
        <v>43</v>
      </c>
      <c r="B15" s="78">
        <v>0.01</v>
      </c>
      <c r="C15" s="79"/>
    </row>
    <row r="16" spans="1:3" s="20" customFormat="1" ht="33.75" customHeight="1">
      <c r="A16" s="14" t="s">
        <v>19</v>
      </c>
      <c r="B16" s="80">
        <v>0.005</v>
      </c>
      <c r="C16" s="81"/>
    </row>
    <row r="17" spans="1:3" s="20" customFormat="1" ht="33.75" customHeight="1">
      <c r="A17" s="14" t="s">
        <v>23</v>
      </c>
      <c r="B17" s="76"/>
      <c r="C17" s="77"/>
    </row>
    <row r="18" spans="1:3" s="20" customFormat="1" ht="55.5" customHeight="1">
      <c r="A18" s="14" t="s">
        <v>44</v>
      </c>
      <c r="B18" s="76">
        <v>2.3</v>
      </c>
      <c r="C18" s="77"/>
    </row>
    <row r="19" spans="1:3" s="20" customFormat="1" ht="87" customHeight="1">
      <c r="A19" s="14" t="s">
        <v>22</v>
      </c>
      <c r="B19" s="76">
        <v>0.045</v>
      </c>
      <c r="C19" s="77"/>
    </row>
    <row r="20" spans="1:3" s="20" customFormat="1" ht="33.75" customHeight="1">
      <c r="A20" s="14" t="s">
        <v>16</v>
      </c>
      <c r="B20" s="76"/>
      <c r="C20" s="77"/>
    </row>
    <row r="21" spans="1:3" s="20" customFormat="1" ht="79.5" customHeight="1">
      <c r="A21" s="14" t="s">
        <v>45</v>
      </c>
      <c r="B21" s="76">
        <v>176.73</v>
      </c>
      <c r="C21" s="77"/>
    </row>
    <row r="22" spans="1:3" s="20" customFormat="1" ht="33.75" customHeight="1" hidden="1">
      <c r="A22" s="14" t="s">
        <v>17</v>
      </c>
      <c r="B22" s="27"/>
      <c r="C22" s="27"/>
    </row>
    <row r="23" spans="1:3" s="20" customFormat="1" ht="16.5" customHeight="1" hidden="1">
      <c r="A23" s="14" t="s">
        <v>18</v>
      </c>
      <c r="B23" s="27"/>
      <c r="C23" s="27"/>
    </row>
    <row r="24" spans="1:3" s="20" customFormat="1" ht="33.75" customHeight="1">
      <c r="A24" s="13" t="s">
        <v>9</v>
      </c>
      <c r="B24" s="23">
        <f>'[4]2018 корр ЭСО'!$C$107</f>
        <v>1961122.446306122</v>
      </c>
      <c r="C24" s="23">
        <f>'[4]2018 корр ЭСО'!$C$109</f>
        <v>232251.56947407377</v>
      </c>
    </row>
    <row r="25" spans="1:3" s="20" customFormat="1" ht="30.75" customHeight="1">
      <c r="A25" s="13" t="s">
        <v>10</v>
      </c>
      <c r="B25" s="39">
        <v>512.7230000000001</v>
      </c>
      <c r="C25" s="39">
        <v>54.587</v>
      </c>
    </row>
    <row r="26" spans="1:3" s="20" customFormat="1" ht="80.25" customHeight="1">
      <c r="A26" s="13" t="s">
        <v>20</v>
      </c>
      <c r="B26" s="82"/>
      <c r="C26" s="83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16">
    <mergeCell ref="A2:C2"/>
    <mergeCell ref="B13:C13"/>
    <mergeCell ref="A3:C3"/>
    <mergeCell ref="A5:C5"/>
    <mergeCell ref="B9:C9"/>
    <mergeCell ref="B12:C12"/>
    <mergeCell ref="B10:C10"/>
    <mergeCell ref="A8:A9"/>
    <mergeCell ref="B18:C18"/>
    <mergeCell ref="B15:C15"/>
    <mergeCell ref="B16:C16"/>
    <mergeCell ref="B26:C26"/>
    <mergeCell ref="B17:C17"/>
    <mergeCell ref="B20:C20"/>
    <mergeCell ref="B21:C21"/>
    <mergeCell ref="B19:C1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48.25390625" style="9" customWidth="1"/>
    <col min="2" max="3" width="26.125" style="9" customWidth="1"/>
    <col min="4" max="4" width="25.875" style="9" customWidth="1"/>
    <col min="5" max="5" width="27.00390625" style="9" customWidth="1"/>
    <col min="6" max="6" width="25.75390625" style="9" customWidth="1"/>
    <col min="7" max="7" width="24.875" style="9" customWidth="1"/>
    <col min="8" max="8" width="25.375" style="9" customWidth="1"/>
    <col min="9" max="9" width="25.625" style="9" customWidth="1"/>
    <col min="10" max="10" width="26.00390625" style="9" customWidth="1"/>
    <col min="11" max="16384" width="9.125" style="9" customWidth="1"/>
  </cols>
  <sheetData>
    <row r="1" spans="3:4" s="16" customFormat="1" ht="12.75">
      <c r="C1" s="55" t="s">
        <v>39</v>
      </c>
      <c r="D1" s="55"/>
    </row>
    <row r="2" spans="1:4" s="16" customFormat="1" ht="12.75">
      <c r="A2" s="55" t="s">
        <v>34</v>
      </c>
      <c r="B2" s="55"/>
      <c r="C2" s="55"/>
      <c r="D2" s="55"/>
    </row>
    <row r="3" spans="1:4" ht="15.75">
      <c r="A3" s="48" t="s">
        <v>41</v>
      </c>
      <c r="B3" s="48"/>
      <c r="C3" s="48"/>
      <c r="D3" s="48"/>
    </row>
    <row r="4" ht="19.5" customHeight="1"/>
    <row r="5" spans="1:4" s="10" customFormat="1" ht="39.75" customHeight="1">
      <c r="A5" s="51" t="s">
        <v>40</v>
      </c>
      <c r="B5" s="51"/>
      <c r="C5" s="51"/>
      <c r="D5" s="51"/>
    </row>
    <row r="6" spans="1:3" s="10" customFormat="1" ht="6.75" customHeight="1">
      <c r="A6" s="86"/>
      <c r="B6" s="86"/>
      <c r="C6" s="86"/>
    </row>
    <row r="7" spans="1:4" ht="6.75" customHeight="1">
      <c r="A7" s="12"/>
      <c r="B7" s="12"/>
      <c r="C7" s="12"/>
      <c r="D7" s="12"/>
    </row>
    <row r="8" spans="1:4" ht="45.75" customHeight="1">
      <c r="A8" s="49" t="s">
        <v>2</v>
      </c>
      <c r="B8" s="4" t="s">
        <v>14</v>
      </c>
      <c r="C8" s="4" t="s">
        <v>13</v>
      </c>
      <c r="D8" s="4" t="s">
        <v>12</v>
      </c>
    </row>
    <row r="9" spans="1:4" ht="30.75" customHeight="1">
      <c r="A9" s="50"/>
      <c r="B9" s="15"/>
      <c r="C9" s="52">
        <f>Мурманск!B9</f>
        <v>2018</v>
      </c>
      <c r="D9" s="53"/>
    </row>
    <row r="10" spans="1:4" s="20" customFormat="1" ht="48" customHeight="1">
      <c r="A10" s="13" t="s">
        <v>3</v>
      </c>
      <c r="B10" s="56" t="s">
        <v>37</v>
      </c>
      <c r="C10" s="87"/>
      <c r="D10" s="57"/>
    </row>
    <row r="11" spans="1:9" s="20" customFormat="1" ht="47.25" customHeight="1">
      <c r="A11" s="13" t="s">
        <v>8</v>
      </c>
      <c r="B11" s="21">
        <f>'[4]2018 корр ЭСО'!$I$121</f>
        <v>3579.396381981483</v>
      </c>
      <c r="C11" s="21">
        <f>'[4]2018 корр ЭСО'!$I$114</f>
        <v>2855.970771392615</v>
      </c>
      <c r="D11" s="21">
        <f>'[4]2018 корр ЭСО'!$I$116</f>
        <v>3297.299539385041</v>
      </c>
      <c r="E11" s="22"/>
      <c r="F11" s="22"/>
      <c r="G11" s="22"/>
      <c r="H11" s="22"/>
      <c r="I11" s="22"/>
    </row>
    <row r="12" spans="1:4" s="20" customFormat="1" ht="16.5" customHeight="1">
      <c r="A12" s="13" t="s">
        <v>4</v>
      </c>
      <c r="B12" s="58" t="s">
        <v>27</v>
      </c>
      <c r="C12" s="85"/>
      <c r="D12" s="59"/>
    </row>
    <row r="13" spans="1:4" s="20" customFormat="1" ht="65.25" customHeight="1">
      <c r="A13" s="13" t="s">
        <v>5</v>
      </c>
      <c r="B13" s="58" t="s">
        <v>26</v>
      </c>
      <c r="C13" s="85"/>
      <c r="D13" s="59"/>
    </row>
    <row r="14" spans="1:4" s="20" customFormat="1" ht="31.5">
      <c r="A14" s="14" t="s">
        <v>24</v>
      </c>
      <c r="B14" s="3">
        <v>103373.02093533933</v>
      </c>
      <c r="C14" s="3"/>
      <c r="D14" s="3"/>
    </row>
    <row r="15" spans="1:4" s="20" customFormat="1" ht="15.75">
      <c r="A15" s="14" t="s">
        <v>31</v>
      </c>
      <c r="B15" s="3">
        <v>92826.12677003286</v>
      </c>
      <c r="C15" s="3"/>
      <c r="D15" s="3"/>
    </row>
    <row r="16" spans="1:4" s="20" customFormat="1" ht="15.75">
      <c r="A16" s="14" t="s">
        <v>32</v>
      </c>
      <c r="B16" s="3">
        <v>10547</v>
      </c>
      <c r="C16" s="3"/>
      <c r="D16" s="3"/>
    </row>
    <row r="17" spans="1:4" s="20" customFormat="1" ht="31.5">
      <c r="A17" s="14" t="s">
        <v>15</v>
      </c>
      <c r="B17" s="1">
        <v>1</v>
      </c>
      <c r="C17" s="1">
        <v>1</v>
      </c>
      <c r="D17" s="1">
        <v>1</v>
      </c>
    </row>
    <row r="18" spans="1:4" s="20" customFormat="1" ht="55.5" customHeight="1">
      <c r="A18" s="14" t="s">
        <v>19</v>
      </c>
      <c r="B18" s="38">
        <v>0.005</v>
      </c>
      <c r="C18" s="38">
        <v>0.005</v>
      </c>
      <c r="D18" s="38">
        <v>0.005</v>
      </c>
    </row>
    <row r="19" spans="1:4" s="20" customFormat="1" ht="87" customHeight="1">
      <c r="A19" s="14" t="s">
        <v>23</v>
      </c>
      <c r="B19" s="1"/>
      <c r="C19" s="1"/>
      <c r="D19" s="1"/>
    </row>
    <row r="20" spans="1:4" s="20" customFormat="1" ht="63">
      <c r="A20" s="14" t="s">
        <v>21</v>
      </c>
      <c r="B20" s="1">
        <v>0.03</v>
      </c>
      <c r="C20" s="1"/>
      <c r="D20" s="1"/>
    </row>
    <row r="21" spans="1:4" s="20" customFormat="1" ht="90.75" customHeight="1">
      <c r="A21" s="14" t="s">
        <v>22</v>
      </c>
      <c r="B21" s="1"/>
      <c r="C21" s="1">
        <v>0.013</v>
      </c>
      <c r="D21" s="1">
        <v>0.013</v>
      </c>
    </row>
    <row r="22" spans="1:4" s="20" customFormat="1" ht="31.5">
      <c r="A22" s="14" t="s">
        <v>16</v>
      </c>
      <c r="B22" s="1"/>
      <c r="C22" s="1"/>
      <c r="D22" s="1"/>
    </row>
    <row r="23" spans="1:4" s="20" customFormat="1" ht="79.5" customHeight="1">
      <c r="A23" s="14" t="s">
        <v>25</v>
      </c>
      <c r="B23" s="1">
        <v>194.18</v>
      </c>
      <c r="C23" s="1">
        <v>194.18</v>
      </c>
      <c r="D23" s="1">
        <v>194.18</v>
      </c>
    </row>
    <row r="24" spans="1:4" s="20" customFormat="1" ht="31.5" hidden="1">
      <c r="A24" s="14" t="s">
        <v>17</v>
      </c>
      <c r="B24" s="1"/>
      <c r="C24" s="1"/>
      <c r="D24" s="1"/>
    </row>
    <row r="25" spans="1:4" s="20" customFormat="1" ht="33.75" customHeight="1">
      <c r="A25" s="14" t="s">
        <v>18</v>
      </c>
      <c r="B25" s="23">
        <v>466506.11965893174</v>
      </c>
      <c r="C25" s="23">
        <v>74869.01033270008</v>
      </c>
      <c r="D25" s="23">
        <v>4310.267848713951</v>
      </c>
    </row>
    <row r="26" spans="1:4" s="20" customFormat="1" ht="78" customHeight="1">
      <c r="A26" s="13" t="s">
        <v>9</v>
      </c>
      <c r="B26" s="23">
        <f>'[4]2018 корр ЭСО'!$C$121</f>
        <v>490126.7465847246</v>
      </c>
      <c r="C26" s="23">
        <f>'[4]2018 корр ЭСО'!$C$114</f>
        <v>74386.61471169205</v>
      </c>
      <c r="D26" s="23">
        <f>'[4]2018 корр ЭСО'!$C$116</f>
        <v>5034.976396640957</v>
      </c>
    </row>
    <row r="27" spans="1:4" s="20" customFormat="1" ht="30.75" customHeight="1">
      <c r="A27" s="13" t="s">
        <v>10</v>
      </c>
      <c r="B27" s="34">
        <v>136.93000000000004</v>
      </c>
      <c r="C27" s="34">
        <v>26.046</v>
      </c>
      <c r="D27" s="34">
        <v>1.527</v>
      </c>
    </row>
    <row r="28" spans="1:4" s="20" customFormat="1" ht="99" customHeight="1">
      <c r="A28" s="13" t="s">
        <v>20</v>
      </c>
      <c r="B28" s="2"/>
      <c r="C28" s="2"/>
      <c r="D28" s="2"/>
    </row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10">
    <mergeCell ref="A8:A9"/>
    <mergeCell ref="C1:D1"/>
    <mergeCell ref="A2:D2"/>
    <mergeCell ref="A3:D3"/>
    <mergeCell ref="A5:D5"/>
    <mergeCell ref="B13:D13"/>
    <mergeCell ref="B12:D12"/>
    <mergeCell ref="C9:D9"/>
    <mergeCell ref="A6:C6"/>
    <mergeCell ref="B10:D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2.625" style="9" customWidth="1"/>
    <col min="2" max="2" width="29.75390625" style="9" customWidth="1"/>
    <col min="3" max="3" width="10.625" style="9" customWidth="1"/>
    <col min="4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6.75" customHeight="1">
      <c r="A6" s="11"/>
    </row>
    <row r="7" ht="6.75" customHeight="1">
      <c r="A7" s="12"/>
    </row>
    <row r="8" spans="1:2" ht="45.75" customHeight="1">
      <c r="A8" s="49" t="s">
        <v>2</v>
      </c>
      <c r="B8" s="4" t="s">
        <v>11</v>
      </c>
    </row>
    <row r="9" spans="1:2" ht="26.25" customHeight="1">
      <c r="A9" s="50"/>
      <c r="B9" s="4">
        <f>Мурманск!B9</f>
        <v>2018</v>
      </c>
    </row>
    <row r="10" spans="1:2" s="20" customFormat="1" ht="51.75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'[4]2018 корр ЭСО'!$I$135</f>
        <v>4109.0536979143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63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220427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33.75" customHeight="1">
      <c r="A16" s="14" t="s">
        <v>19</v>
      </c>
      <c r="B16" s="36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44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5">
        <v>171.3</v>
      </c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'[4]2018 корр ЭСО'!$C$135</f>
        <v>661750.7708880041</v>
      </c>
    </row>
    <row r="25" spans="1:2" s="20" customFormat="1" ht="30.75" customHeight="1">
      <c r="A25" s="13" t="s">
        <v>10</v>
      </c>
      <c r="B25" s="1">
        <v>161.04699999999997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4.25390625" style="9" customWidth="1"/>
    <col min="2" max="2" width="30.625" style="9" customWidth="1"/>
    <col min="3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6" customHeight="1">
      <c r="A6" s="11"/>
    </row>
    <row r="7" ht="6" customHeight="1">
      <c r="A7" s="12"/>
    </row>
    <row r="8" spans="1:2" ht="45.75" customHeight="1">
      <c r="A8" s="49" t="s">
        <v>2</v>
      </c>
      <c r="B8" s="4" t="s">
        <v>11</v>
      </c>
    </row>
    <row r="9" spans="1:2" ht="21" customHeight="1">
      <c r="A9" s="50"/>
      <c r="B9" s="4">
        <f>Мурманск!B9</f>
        <v>2018</v>
      </c>
    </row>
    <row r="10" spans="1:2" s="20" customFormat="1" ht="48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'[4]2018 корр ЭСО'!$I$142</f>
        <v>3349.950271582877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47.25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127746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27.75" customHeight="1">
      <c r="A16" s="14" t="s">
        <v>19</v>
      </c>
      <c r="B16" s="36">
        <v>0.005</v>
      </c>
      <c r="C16" s="26"/>
      <c r="D16" s="26"/>
      <c r="E16" s="26"/>
    </row>
    <row r="17" spans="1:2" s="20" customFormat="1" ht="27" customHeight="1">
      <c r="A17" s="14" t="s">
        <v>23</v>
      </c>
      <c r="B17" s="3"/>
    </row>
    <row r="18" spans="1:2" s="20" customFormat="1" ht="55.5" customHeight="1">
      <c r="A18" s="14" t="s">
        <v>44</v>
      </c>
      <c r="B18" s="19">
        <v>0.072</v>
      </c>
    </row>
    <row r="19" spans="1:2" s="20" customFormat="1" ht="87" customHeight="1">
      <c r="A19" s="14" t="s">
        <v>22</v>
      </c>
      <c r="B19" s="37">
        <v>0.0095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5">
        <v>171.16</v>
      </c>
      <c r="C21" s="7"/>
    </row>
    <row r="22" spans="1:2" s="20" customFormat="1" ht="29.25" customHeight="1" hidden="1">
      <c r="A22" s="14" t="s">
        <v>17</v>
      </c>
      <c r="B22" s="3"/>
    </row>
    <row r="23" spans="1:2" s="20" customFormat="1" ht="31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'[4]2018 корр ЭСО'!$C$142</f>
        <v>417554.5516014477</v>
      </c>
    </row>
    <row r="25" spans="1:2" s="20" customFormat="1" ht="30.75" customHeight="1">
      <c r="A25" s="13" t="s">
        <v>10</v>
      </c>
      <c r="B25" s="1">
        <v>124.645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pane xSplit="1" ySplit="7" topLeftCell="B8" activePane="bottomRight" state="frozen"/>
      <selection pane="topLeft" activeCell="E39" sqref="E39"/>
      <selection pane="topRight" activeCell="E39" sqref="E39"/>
      <selection pane="bottomLeft" activeCell="E39" sqref="E39"/>
      <selection pane="bottomRight" activeCell="E39" sqref="E39"/>
    </sheetView>
  </sheetViews>
  <sheetFormatPr defaultColWidth="9.00390625" defaultRowHeight="12.75"/>
  <cols>
    <col min="1" max="1" width="48.25390625" style="9" customWidth="1"/>
    <col min="2" max="2" width="26.625" style="9" customWidth="1"/>
    <col min="3" max="3" width="25.00390625" style="9" customWidth="1"/>
    <col min="4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16.5">
      <c r="A6" s="11"/>
    </row>
    <row r="7" ht="15.75">
      <c r="A7" s="12"/>
    </row>
    <row r="8" spans="1:3" ht="45.75" customHeight="1">
      <c r="A8" s="49" t="s">
        <v>2</v>
      </c>
      <c r="B8" s="4" t="s">
        <v>11</v>
      </c>
      <c r="C8" s="4" t="s">
        <v>12</v>
      </c>
    </row>
    <row r="9" spans="1:3" ht="45.75" customHeight="1">
      <c r="A9" s="50"/>
      <c r="B9" s="84">
        <f>Мурманск!B9</f>
        <v>2018</v>
      </c>
      <c r="C9" s="84"/>
    </row>
    <row r="10" spans="1:3" s="20" customFormat="1" ht="40.5" customHeight="1">
      <c r="A10" s="13" t="s">
        <v>3</v>
      </c>
      <c r="B10" s="56" t="s">
        <v>37</v>
      </c>
      <c r="C10" s="57"/>
    </row>
    <row r="11" spans="1:9" s="20" customFormat="1" ht="47.25" customHeight="1">
      <c r="A11" s="13" t="s">
        <v>8</v>
      </c>
      <c r="B11" s="21">
        <f>'[4]2018 корр ЭСО'!$I$79</f>
        <v>4473.54155018147</v>
      </c>
      <c r="C11" s="21">
        <f>'[4]2018 корр ЭСО'!$I$81</f>
        <v>4225.55036087621</v>
      </c>
      <c r="D11" s="22"/>
      <c r="E11" s="22"/>
      <c r="F11" s="22"/>
      <c r="G11" s="22"/>
      <c r="H11" s="22"/>
      <c r="I11" s="22"/>
    </row>
    <row r="12" spans="1:3" s="20" customFormat="1" ht="16.5" customHeight="1">
      <c r="A12" s="13" t="s">
        <v>4</v>
      </c>
      <c r="B12" s="54" t="s">
        <v>27</v>
      </c>
      <c r="C12" s="54"/>
    </row>
    <row r="13" spans="1:3" s="20" customFormat="1" ht="63">
      <c r="A13" s="13" t="s">
        <v>5</v>
      </c>
      <c r="B13" s="76" t="s">
        <v>26</v>
      </c>
      <c r="C13" s="77"/>
    </row>
    <row r="14" spans="1:3" s="20" customFormat="1" ht="33.75" customHeight="1">
      <c r="A14" s="14" t="s">
        <v>42</v>
      </c>
      <c r="B14" s="23">
        <v>299038.11437758396</v>
      </c>
      <c r="C14" s="23">
        <v>10119.206865221597</v>
      </c>
    </row>
    <row r="15" spans="1:3" s="20" customFormat="1" ht="33.75" customHeight="1">
      <c r="A15" s="14" t="s">
        <v>43</v>
      </c>
      <c r="B15" s="78">
        <v>0.01</v>
      </c>
      <c r="C15" s="79"/>
    </row>
    <row r="16" spans="1:3" s="20" customFormat="1" ht="33.75" customHeight="1">
      <c r="A16" s="14" t="s">
        <v>19</v>
      </c>
      <c r="B16" s="80">
        <v>0.005</v>
      </c>
      <c r="C16" s="81"/>
    </row>
    <row r="17" spans="1:3" s="20" customFormat="1" ht="33.75" customHeight="1">
      <c r="A17" s="14" t="s">
        <v>23</v>
      </c>
      <c r="B17" s="76"/>
      <c r="C17" s="77"/>
    </row>
    <row r="18" spans="1:3" s="20" customFormat="1" ht="55.5" customHeight="1">
      <c r="A18" s="14" t="s">
        <v>44</v>
      </c>
      <c r="B18" s="76">
        <v>0.07</v>
      </c>
      <c r="C18" s="77"/>
    </row>
    <row r="19" spans="1:3" s="20" customFormat="1" ht="87" customHeight="1">
      <c r="A19" s="14" t="s">
        <v>22</v>
      </c>
      <c r="B19" s="76">
        <v>0</v>
      </c>
      <c r="C19" s="77"/>
    </row>
    <row r="20" spans="1:3" s="20" customFormat="1" ht="33.75" customHeight="1">
      <c r="A20" s="14" t="s">
        <v>16</v>
      </c>
      <c r="B20" s="76"/>
      <c r="C20" s="77"/>
    </row>
    <row r="21" spans="1:3" s="20" customFormat="1" ht="79.5" customHeight="1">
      <c r="A21" s="14" t="s">
        <v>45</v>
      </c>
      <c r="B21" s="76">
        <v>177.96</v>
      </c>
      <c r="C21" s="77"/>
    </row>
    <row r="22" spans="1:3" s="20" customFormat="1" ht="33.75" customHeight="1" hidden="1">
      <c r="A22" s="14" t="s">
        <v>17</v>
      </c>
      <c r="B22" s="27"/>
      <c r="C22" s="27"/>
    </row>
    <row r="23" spans="1:3" s="20" customFormat="1" ht="16.5" customHeight="1" hidden="1">
      <c r="A23" s="14" t="s">
        <v>18</v>
      </c>
      <c r="B23" s="27"/>
      <c r="C23" s="27"/>
    </row>
    <row r="24" spans="1:3" s="20" customFormat="1" ht="33.75" customHeight="1">
      <c r="A24" s="13" t="s">
        <v>9</v>
      </c>
      <c r="B24" s="23">
        <f>'[4]2018 корр ЭСО'!$C$79</f>
        <v>930246.1241109355</v>
      </c>
      <c r="C24" s="21">
        <f>'[4]2018 корр ЭСО'!$C$81</f>
        <v>30605.661263826394</v>
      </c>
    </row>
    <row r="25" spans="1:3" s="20" customFormat="1" ht="30.75" customHeight="1">
      <c r="A25" s="13" t="s">
        <v>10</v>
      </c>
      <c r="B25" s="34">
        <v>207.944</v>
      </c>
      <c r="C25" s="34">
        <v>7.243</v>
      </c>
    </row>
    <row r="26" spans="1:3" s="20" customFormat="1" ht="80.25" customHeight="1">
      <c r="A26" s="13" t="s">
        <v>20</v>
      </c>
      <c r="B26" s="76">
        <v>1123.08</v>
      </c>
      <c r="C26" s="77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16">
    <mergeCell ref="A2:C2"/>
    <mergeCell ref="B13:C13"/>
    <mergeCell ref="A3:C3"/>
    <mergeCell ref="A5:C5"/>
    <mergeCell ref="B12:C12"/>
    <mergeCell ref="B9:C9"/>
    <mergeCell ref="B10:C10"/>
    <mergeCell ref="A8:A9"/>
    <mergeCell ref="B26:C26"/>
    <mergeCell ref="B21:C21"/>
    <mergeCell ref="B18:C18"/>
    <mergeCell ref="B19:C19"/>
    <mergeCell ref="B15:C15"/>
    <mergeCell ref="B16:C16"/>
    <mergeCell ref="B17:C17"/>
    <mergeCell ref="B20:C2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6.375" style="9" customWidth="1"/>
    <col min="2" max="2" width="30.375" style="9" customWidth="1"/>
    <col min="3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6" customHeight="1">
      <c r="A6" s="11"/>
    </row>
    <row r="7" ht="6" customHeight="1">
      <c r="A7" s="12"/>
    </row>
    <row r="8" spans="1:2" ht="45.75" customHeight="1">
      <c r="A8" s="49" t="s">
        <v>2</v>
      </c>
      <c r="B8" s="4" t="s">
        <v>11</v>
      </c>
    </row>
    <row r="9" spans="1:2" ht="18.75" customHeight="1">
      <c r="A9" s="50"/>
      <c r="B9" s="4">
        <f>Мурманск!B9</f>
        <v>2018</v>
      </c>
    </row>
    <row r="10" spans="1:2" s="20" customFormat="1" ht="47.25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'[4]2018 корр ЭСО'!$I$86</f>
        <v>5700.978538279737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47.25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63401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33.75" customHeight="1">
      <c r="A16" s="14" t="s">
        <v>19</v>
      </c>
      <c r="B16" s="36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44</v>
      </c>
      <c r="B18" s="19">
        <v>0.27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5">
        <v>177.58</v>
      </c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'[4]2018 корр ЭСО'!$C$86</f>
        <v>202475.95376554315</v>
      </c>
    </row>
    <row r="25" spans="1:2" s="20" customFormat="1" ht="30.75" customHeight="1">
      <c r="A25" s="13" t="s">
        <v>10</v>
      </c>
      <c r="B25" s="1">
        <v>35.516</v>
      </c>
    </row>
    <row r="26" spans="1:2" s="20" customFormat="1" ht="80.25" customHeight="1">
      <c r="A26" s="13" t="s">
        <v>20</v>
      </c>
      <c r="B26" s="1">
        <v>189.16</v>
      </c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5.00390625" style="9" customWidth="1"/>
    <col min="2" max="2" width="33.00390625" style="9" customWidth="1"/>
    <col min="3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5.25" customHeight="1">
      <c r="A6" s="11"/>
    </row>
    <row r="7" ht="5.25" customHeight="1">
      <c r="A7" s="12"/>
    </row>
    <row r="8" spans="1:2" ht="45.75" customHeight="1">
      <c r="A8" s="49" t="s">
        <v>2</v>
      </c>
      <c r="B8" s="4" t="s">
        <v>11</v>
      </c>
    </row>
    <row r="9" spans="1:2" ht="45.75" customHeight="1">
      <c r="A9" s="50"/>
      <c r="B9" s="4">
        <f>Мурманск!B9</f>
        <v>2018</v>
      </c>
    </row>
    <row r="10" spans="1:2" s="20" customFormat="1" ht="45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'[4]2018 корр ЭСО'!$I$93</f>
        <v>6226.197993174028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47.25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63343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33.75" customHeight="1">
      <c r="A16" s="14" t="s">
        <v>19</v>
      </c>
      <c r="B16" s="36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44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5">
        <v>183.42</v>
      </c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'[4]2018 корр ЭСО'!$C$93</f>
        <v>186873.10656712527</v>
      </c>
    </row>
    <row r="25" spans="1:2" s="20" customFormat="1" ht="30.75" customHeight="1">
      <c r="A25" s="13" t="s">
        <v>10</v>
      </c>
      <c r="B25" s="3">
        <f>'[5]Умба'!$N$97</f>
        <v>30.014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E39" sqref="E39"/>
      <selection pane="topRight" activeCell="E39" sqref="E39"/>
      <selection pane="bottomLeft" activeCell="E39" sqref="E39"/>
      <selection pane="bottomRight" activeCell="A19" sqref="A19"/>
    </sheetView>
  </sheetViews>
  <sheetFormatPr defaultColWidth="9.00390625" defaultRowHeight="12.75"/>
  <cols>
    <col min="1" max="1" width="48.25390625" style="9" customWidth="1"/>
    <col min="2" max="2" width="21.125" style="9" customWidth="1"/>
    <col min="3" max="3" width="21.75390625" style="9" customWidth="1"/>
    <col min="4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6" customHeight="1">
      <c r="A6" s="11"/>
    </row>
    <row r="7" ht="6" customHeight="1">
      <c r="A7" s="12"/>
    </row>
    <row r="8" spans="1:3" ht="45.75" customHeight="1">
      <c r="A8" s="49" t="s">
        <v>2</v>
      </c>
      <c r="B8" s="4" t="s">
        <v>11</v>
      </c>
      <c r="C8" s="4" t="s">
        <v>12</v>
      </c>
    </row>
    <row r="9" spans="1:3" ht="18.75" customHeight="1">
      <c r="A9" s="50"/>
      <c r="B9" s="52">
        <v>2018</v>
      </c>
      <c r="C9" s="53"/>
    </row>
    <row r="10" spans="1:3" s="20" customFormat="1" ht="42.75" customHeight="1">
      <c r="A10" s="13" t="s">
        <v>3</v>
      </c>
      <c r="B10" s="56" t="s">
        <v>37</v>
      </c>
      <c r="C10" s="57"/>
    </row>
    <row r="11" spans="1:9" s="20" customFormat="1" ht="47.25" customHeight="1">
      <c r="A11" s="13" t="s">
        <v>8</v>
      </c>
      <c r="B11" s="5">
        <f>'[4]2018 корр ЭСО'!$I$9</f>
        <v>3117.3364129221673</v>
      </c>
      <c r="C11" s="5">
        <f>'[4]2018 корр ЭСО'!$I$14</f>
        <v>4401.076364338337</v>
      </c>
      <c r="D11" s="22"/>
      <c r="E11" s="22"/>
      <c r="F11" s="22"/>
      <c r="G11" s="22"/>
      <c r="H11" s="22"/>
      <c r="I11" s="22"/>
    </row>
    <row r="12" spans="1:3" s="20" customFormat="1" ht="16.5" customHeight="1">
      <c r="A12" s="13" t="s">
        <v>49</v>
      </c>
      <c r="B12" s="54" t="s">
        <v>27</v>
      </c>
      <c r="C12" s="54"/>
    </row>
    <row r="13" spans="1:3" s="20" customFormat="1" ht="63">
      <c r="A13" s="13" t="s">
        <v>5</v>
      </c>
      <c r="B13" s="58" t="s">
        <v>26</v>
      </c>
      <c r="C13" s="59"/>
    </row>
    <row r="14" spans="1:3" s="20" customFormat="1" ht="31.5">
      <c r="A14" s="14" t="s">
        <v>42</v>
      </c>
      <c r="B14" s="3">
        <v>497922.0494769765</v>
      </c>
      <c r="C14" s="3">
        <v>7908.276220190398</v>
      </c>
    </row>
    <row r="15" spans="1:3" s="20" customFormat="1" ht="31.5">
      <c r="A15" s="14" t="s">
        <v>43</v>
      </c>
      <c r="B15" s="60">
        <v>0.01</v>
      </c>
      <c r="C15" s="61"/>
    </row>
    <row r="16" spans="1:3" s="20" customFormat="1" ht="15.75">
      <c r="A16" s="14" t="s">
        <v>19</v>
      </c>
      <c r="B16" s="62">
        <v>0.005</v>
      </c>
      <c r="C16" s="63"/>
    </row>
    <row r="17" spans="1:3" s="20" customFormat="1" ht="15.75">
      <c r="A17" s="14" t="s">
        <v>23</v>
      </c>
      <c r="B17" s="58"/>
      <c r="C17" s="59"/>
    </row>
    <row r="18" spans="1:3" s="20" customFormat="1" ht="55.5" customHeight="1">
      <c r="A18" s="14" t="s">
        <v>44</v>
      </c>
      <c r="B18" s="66">
        <v>0.31</v>
      </c>
      <c r="C18" s="67"/>
    </row>
    <row r="19" spans="1:3" s="20" customFormat="1" ht="87" customHeight="1">
      <c r="A19" s="14" t="s">
        <v>22</v>
      </c>
      <c r="B19" s="58">
        <v>0</v>
      </c>
      <c r="C19" s="59"/>
    </row>
    <row r="20" spans="1:3" s="20" customFormat="1" ht="31.5">
      <c r="A20" s="14" t="s">
        <v>16</v>
      </c>
      <c r="B20" s="58"/>
      <c r="C20" s="59"/>
    </row>
    <row r="21" spans="1:3" s="20" customFormat="1" ht="69" customHeight="1">
      <c r="A21" s="14" t="s">
        <v>45</v>
      </c>
      <c r="B21" s="58">
        <v>169.48</v>
      </c>
      <c r="C21" s="59"/>
    </row>
    <row r="22" spans="1:3" s="20" customFormat="1" ht="31.5" hidden="1">
      <c r="A22" s="14" t="s">
        <v>17</v>
      </c>
      <c r="B22" s="1"/>
      <c r="C22" s="1"/>
    </row>
    <row r="23" spans="1:3" s="20" customFormat="1" ht="30.75" customHeight="1" hidden="1">
      <c r="A23" s="14" t="s">
        <v>18</v>
      </c>
      <c r="B23" s="1"/>
      <c r="C23" s="1"/>
    </row>
    <row r="24" spans="1:3" s="20" customFormat="1" ht="33.75" customHeight="1">
      <c r="A24" s="13" t="s">
        <v>9</v>
      </c>
      <c r="B24" s="3">
        <f>'[4]2018 корр ЭСО'!$C$9</f>
        <v>1937156.4896996152</v>
      </c>
      <c r="C24" s="3">
        <f>'[4]2018 корр ЭСО'!$C$14</f>
        <v>33254.533008940474</v>
      </c>
    </row>
    <row r="25" spans="1:3" s="20" customFormat="1" ht="30.75" customHeight="1">
      <c r="A25" s="13" t="s">
        <v>10</v>
      </c>
      <c r="B25" s="19">
        <v>621.4139999999999</v>
      </c>
      <c r="C25" s="19">
        <v>7.556</v>
      </c>
    </row>
    <row r="26" spans="1:3" s="20" customFormat="1" ht="80.25" customHeight="1">
      <c r="A26" s="13" t="s">
        <v>20</v>
      </c>
      <c r="B26" s="64"/>
      <c r="C26" s="65"/>
    </row>
    <row r="27" s="20" customFormat="1" ht="15.75"/>
    <row r="28" s="20" customFormat="1" ht="15.75"/>
    <row r="29" spans="2:3" s="20" customFormat="1" ht="15.75">
      <c r="B29" s="22"/>
      <c r="C29" s="22"/>
    </row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16">
    <mergeCell ref="B13:C13"/>
    <mergeCell ref="B15:C15"/>
    <mergeCell ref="B16:C16"/>
    <mergeCell ref="B17:C17"/>
    <mergeCell ref="B26:C26"/>
    <mergeCell ref="B19:C19"/>
    <mergeCell ref="B21:C21"/>
    <mergeCell ref="B20:C20"/>
    <mergeCell ref="B18:C18"/>
    <mergeCell ref="A3:C3"/>
    <mergeCell ref="A8:A9"/>
    <mergeCell ref="A5:C5"/>
    <mergeCell ref="B9:C9"/>
    <mergeCell ref="B12:C12"/>
    <mergeCell ref="A2:C2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zoomScalePageLayoutView="0" workbookViewId="0" topLeftCell="A3">
      <pane xSplit="1" ySplit="6" topLeftCell="B9" activePane="bottomRight" state="frozen"/>
      <selection pane="topLeft" activeCell="E39" sqref="E39"/>
      <selection pane="topRight" activeCell="E39" sqref="E39"/>
      <selection pane="bottomLeft" activeCell="E39" sqref="E39"/>
      <selection pane="bottomRight" activeCell="E39" sqref="E39"/>
    </sheetView>
  </sheetViews>
  <sheetFormatPr defaultColWidth="9.00390625" defaultRowHeight="12.75"/>
  <cols>
    <col min="1" max="1" width="48.25390625" style="9" customWidth="1"/>
    <col min="2" max="2" width="28.75390625" style="9" customWidth="1"/>
    <col min="3" max="3" width="26.125" style="9" customWidth="1"/>
    <col min="4" max="4" width="25.75390625" style="9" customWidth="1"/>
    <col min="5" max="5" width="27.00390625" style="9" customWidth="1"/>
    <col min="6" max="6" width="25.75390625" style="9" customWidth="1"/>
    <col min="7" max="7" width="24.875" style="9" customWidth="1"/>
    <col min="8" max="8" width="25.375" style="9" customWidth="1"/>
    <col min="9" max="9" width="25.625" style="9" customWidth="1"/>
    <col min="10" max="10" width="26.00390625" style="9" customWidth="1"/>
    <col min="11" max="16384" width="9.125" style="9" customWidth="1"/>
  </cols>
  <sheetData>
    <row r="1" spans="2:4" s="16" customFormat="1" ht="12.75">
      <c r="B1" s="17"/>
      <c r="C1" s="55" t="s">
        <v>33</v>
      </c>
      <c r="D1" s="55"/>
    </row>
    <row r="2" spans="1:4" s="16" customFormat="1" ht="12.75">
      <c r="A2" s="55" t="s">
        <v>34</v>
      </c>
      <c r="B2" s="55"/>
      <c r="C2" s="55"/>
      <c r="D2" s="55"/>
    </row>
    <row r="3" spans="3:4" s="16" customFormat="1" ht="12.75">
      <c r="C3" s="55" t="s">
        <v>39</v>
      </c>
      <c r="D3" s="55"/>
    </row>
    <row r="4" spans="1:4" s="16" customFormat="1" ht="12.75">
      <c r="A4" s="55" t="s">
        <v>34</v>
      </c>
      <c r="B4" s="55"/>
      <c r="C4" s="55"/>
      <c r="D4" s="55"/>
    </row>
    <row r="5" spans="1:4" ht="15.75">
      <c r="A5" s="48" t="s">
        <v>41</v>
      </c>
      <c r="B5" s="48"/>
      <c r="C5" s="48"/>
      <c r="D5" s="48"/>
    </row>
    <row r="6" ht="19.5" customHeight="1"/>
    <row r="7" spans="1:4" s="10" customFormat="1" ht="39.75" customHeight="1">
      <c r="A7" s="51" t="s">
        <v>40</v>
      </c>
      <c r="B7" s="51"/>
      <c r="C7" s="51"/>
      <c r="D7" s="51"/>
    </row>
    <row r="8" spans="1:4" ht="63.75" customHeight="1">
      <c r="A8" s="49" t="s">
        <v>2</v>
      </c>
      <c r="B8" s="4" t="s">
        <v>14</v>
      </c>
      <c r="C8" s="4" t="s">
        <v>13</v>
      </c>
      <c r="D8" s="4" t="s">
        <v>12</v>
      </c>
    </row>
    <row r="9" spans="1:4" ht="30.75" customHeight="1">
      <c r="A9" s="50"/>
      <c r="B9" s="52">
        <f>Мурманск!B9</f>
        <v>2018</v>
      </c>
      <c r="C9" s="88"/>
      <c r="D9" s="53"/>
    </row>
    <row r="10" spans="1:4" s="20" customFormat="1" ht="39.75" customHeight="1">
      <c r="A10" s="13" t="s">
        <v>3</v>
      </c>
      <c r="B10" s="56" t="s">
        <v>37</v>
      </c>
      <c r="C10" s="87"/>
      <c r="D10" s="57"/>
    </row>
    <row r="11" spans="1:9" s="20" customFormat="1" ht="47.25" customHeight="1">
      <c r="A11" s="13" t="s">
        <v>8</v>
      </c>
      <c r="B11" s="21">
        <f>'[4]2018 корр ЭСО'!$I$170</f>
        <v>4271.9184870062445</v>
      </c>
      <c r="C11" s="21">
        <f>'[4]2018 корр ЭСО'!$I$163</f>
        <v>3316.1406631923396</v>
      </c>
      <c r="D11" s="21">
        <f>'[4]2018 корр ЭСО'!$I$164</f>
        <v>8183.176846634797</v>
      </c>
      <c r="E11" s="22"/>
      <c r="F11" s="22"/>
      <c r="G11" s="22"/>
      <c r="H11" s="22"/>
      <c r="I11" s="22"/>
    </row>
    <row r="12" spans="1:4" s="20" customFormat="1" ht="16.5" customHeight="1">
      <c r="A12" s="13" t="s">
        <v>4</v>
      </c>
      <c r="B12" s="58" t="s">
        <v>27</v>
      </c>
      <c r="C12" s="85"/>
      <c r="D12" s="59"/>
    </row>
    <row r="13" spans="1:4" s="20" customFormat="1" ht="63" customHeight="1">
      <c r="A13" s="13" t="s">
        <v>5</v>
      </c>
      <c r="B13" s="89" t="s">
        <v>26</v>
      </c>
      <c r="C13" s="90"/>
      <c r="D13" s="91"/>
    </row>
    <row r="14" spans="1:4" s="20" customFormat="1" ht="38.25" customHeight="1">
      <c r="A14" s="14" t="s">
        <v>24</v>
      </c>
      <c r="B14" s="23">
        <v>75645.80870081746</v>
      </c>
      <c r="C14" s="23"/>
      <c r="D14" s="23"/>
    </row>
    <row r="15" spans="1:4" s="20" customFormat="1" ht="15.75">
      <c r="A15" s="14" t="s">
        <v>31</v>
      </c>
      <c r="B15" s="23">
        <v>67083</v>
      </c>
      <c r="C15" s="23"/>
      <c r="D15" s="23"/>
    </row>
    <row r="16" spans="1:4" s="20" customFormat="1" ht="15.75">
      <c r="A16" s="14" t="s">
        <v>32</v>
      </c>
      <c r="B16" s="23">
        <v>8563</v>
      </c>
      <c r="C16" s="23"/>
      <c r="D16" s="23"/>
    </row>
    <row r="17" spans="1:4" s="20" customFormat="1" ht="30.75" customHeight="1">
      <c r="A17" s="14" t="s">
        <v>15</v>
      </c>
      <c r="B17" s="34">
        <v>1</v>
      </c>
      <c r="C17" s="34">
        <v>1</v>
      </c>
      <c r="D17" s="34">
        <v>1</v>
      </c>
    </row>
    <row r="18" spans="1:4" s="20" customFormat="1" ht="55.5" customHeight="1">
      <c r="A18" s="14" t="s">
        <v>19</v>
      </c>
      <c r="B18" s="35">
        <v>0.005</v>
      </c>
      <c r="C18" s="35">
        <v>0.005</v>
      </c>
      <c r="D18" s="35">
        <v>0.005</v>
      </c>
    </row>
    <row r="19" spans="1:4" s="20" customFormat="1" ht="87" customHeight="1">
      <c r="A19" s="14" t="s">
        <v>23</v>
      </c>
      <c r="B19" s="27"/>
      <c r="C19" s="27"/>
      <c r="D19" s="27"/>
    </row>
    <row r="20" spans="1:4" s="20" customFormat="1" ht="63">
      <c r="A20" s="14" t="s">
        <v>21</v>
      </c>
      <c r="B20" s="34">
        <v>0.131</v>
      </c>
      <c r="C20" s="34"/>
      <c r="D20" s="34"/>
    </row>
    <row r="21" spans="1:4" s="20" customFormat="1" ht="82.5" customHeight="1">
      <c r="A21" s="14" t="s">
        <v>22</v>
      </c>
      <c r="B21" s="34"/>
      <c r="C21" s="34"/>
      <c r="D21" s="34"/>
    </row>
    <row r="22" spans="1:4" s="20" customFormat="1" ht="31.5">
      <c r="A22" s="14" t="s">
        <v>16</v>
      </c>
      <c r="B22" s="27"/>
      <c r="C22" s="27"/>
      <c r="D22" s="27"/>
    </row>
    <row r="23" spans="1:4" s="20" customFormat="1" ht="79.5" customHeight="1">
      <c r="A23" s="14" t="s">
        <v>25</v>
      </c>
      <c r="B23" s="34"/>
      <c r="C23" s="34">
        <v>189.32</v>
      </c>
      <c r="D23" s="34">
        <v>189.32</v>
      </c>
    </row>
    <row r="24" spans="1:4" s="20" customFormat="1" ht="31.5" hidden="1">
      <c r="A24" s="14" t="s">
        <v>17</v>
      </c>
      <c r="B24" s="27"/>
      <c r="C24" s="27"/>
      <c r="D24" s="27"/>
    </row>
    <row r="25" spans="1:4" s="20" customFormat="1" ht="15.75" hidden="1">
      <c r="A25" s="14" t="s">
        <v>18</v>
      </c>
      <c r="B25" s="27"/>
      <c r="C25" s="27"/>
      <c r="D25" s="27"/>
    </row>
    <row r="26" spans="1:4" s="20" customFormat="1" ht="31.5">
      <c r="A26" s="13" t="s">
        <v>9</v>
      </c>
      <c r="B26" s="21">
        <f>'[4]2018 корр ЭСО'!$C$170</f>
        <v>305027.7957277069</v>
      </c>
      <c r="C26" s="21">
        <f>'[4]2018 корр ЭСО'!$C$163</f>
        <v>29991.176157911523</v>
      </c>
      <c r="D26" s="21">
        <f>'[4]2018 корр ЭСО'!$C$164</f>
        <v>5253.59953553954</v>
      </c>
    </row>
    <row r="27" spans="1:4" s="20" customFormat="1" ht="31.5">
      <c r="A27" s="13" t="s">
        <v>10</v>
      </c>
      <c r="B27" s="21">
        <v>71.403</v>
      </c>
      <c r="C27" s="21">
        <v>9.044</v>
      </c>
      <c r="D27" s="21">
        <v>0.642</v>
      </c>
    </row>
    <row r="28" spans="1:4" s="20" customFormat="1" ht="78.75">
      <c r="A28" s="13" t="s">
        <v>20</v>
      </c>
      <c r="B28" s="76">
        <v>1761.69</v>
      </c>
      <c r="C28" s="92"/>
      <c r="D28" s="77"/>
    </row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12">
    <mergeCell ref="A5:D5"/>
    <mergeCell ref="A7:D7"/>
    <mergeCell ref="C1:D1"/>
    <mergeCell ref="A2:D2"/>
    <mergeCell ref="B9:D9"/>
    <mergeCell ref="B12:D12"/>
    <mergeCell ref="B13:D13"/>
    <mergeCell ref="B28:D28"/>
    <mergeCell ref="B10:D10"/>
    <mergeCell ref="A8:A9"/>
    <mergeCell ref="C3:D3"/>
    <mergeCell ref="A4:D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9.25390625" style="9" customWidth="1"/>
    <col min="2" max="2" width="28.875" style="9" customWidth="1"/>
    <col min="3" max="3" width="11.125" style="9" customWidth="1"/>
    <col min="4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16.5">
      <c r="A6" s="11"/>
    </row>
    <row r="7" ht="15.75">
      <c r="A7" s="12"/>
    </row>
    <row r="8" spans="1:2" ht="45.75" customHeight="1">
      <c r="A8" s="49" t="s">
        <v>2</v>
      </c>
      <c r="B8" s="4" t="s">
        <v>11</v>
      </c>
    </row>
    <row r="9" spans="1:2" ht="45.75" customHeight="1">
      <c r="A9" s="50"/>
      <c r="B9" s="4">
        <f>Мурманск!B9</f>
        <v>2018</v>
      </c>
    </row>
    <row r="10" spans="1:2" s="20" customFormat="1" ht="58.5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'[4]2018 корр ЭСО'!$I$100</f>
        <v>13233.53433189568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47.25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41725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33.75" customHeight="1">
      <c r="A16" s="14" t="s">
        <v>19</v>
      </c>
      <c r="B16" s="32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44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5">
        <v>208.97</v>
      </c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'[4]2018 корр ЭСО'!$C$100</f>
        <v>85673.90126469264</v>
      </c>
    </row>
    <row r="25" spans="1:2" s="20" customFormat="1" ht="30.75" customHeight="1">
      <c r="A25" s="13" t="s">
        <v>10</v>
      </c>
      <c r="B25" s="1">
        <v>6.474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7.00390625" style="9" customWidth="1"/>
    <col min="2" max="2" width="32.25390625" style="9" customWidth="1"/>
    <col min="3" max="3" width="6.25390625" style="9" customWidth="1"/>
    <col min="4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16.5">
      <c r="A6" s="11"/>
    </row>
    <row r="7" ht="15.75">
      <c r="A7" s="12"/>
    </row>
    <row r="8" spans="1:2" ht="45.75" customHeight="1">
      <c r="A8" s="49" t="s">
        <v>2</v>
      </c>
      <c r="B8" s="4" t="s">
        <v>11</v>
      </c>
    </row>
    <row r="9" spans="1:2" ht="45.75" customHeight="1">
      <c r="A9" s="50"/>
      <c r="B9" s="4">
        <f>Мурманск!B9</f>
        <v>2018</v>
      </c>
    </row>
    <row r="10" spans="1:2" s="20" customFormat="1" ht="52.5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'[4]2018 корр ЭСО'!$I$149</f>
        <v>12602.673886255794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47.25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20583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33.75" customHeight="1">
      <c r="A16" s="14" t="s">
        <v>19</v>
      </c>
      <c r="B16" s="32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44</v>
      </c>
      <c r="B18" s="3"/>
    </row>
    <row r="19" spans="1:2" s="20" customFormat="1" ht="87" customHeight="1">
      <c r="A19" s="14" t="s">
        <v>22</v>
      </c>
      <c r="B19" s="3"/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33"/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'[4]2018 корр ЭСО'!$C$149</f>
        <v>41387.18104246403</v>
      </c>
    </row>
    <row r="25" spans="1:2" s="20" customFormat="1" ht="30.75" customHeight="1">
      <c r="A25" s="13" t="s">
        <v>10</v>
      </c>
      <c r="B25" s="1">
        <v>3.2840000000000003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E39" sqref="E39"/>
    </sheetView>
  </sheetViews>
  <sheetFormatPr defaultColWidth="9.00390625" defaultRowHeight="12.75"/>
  <cols>
    <col min="1" max="1" width="55.00390625" style="9" customWidth="1"/>
    <col min="2" max="2" width="30.375" style="9" customWidth="1"/>
    <col min="3" max="3" width="6.75390625" style="9" customWidth="1"/>
    <col min="4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16.5">
      <c r="A6" s="11"/>
    </row>
    <row r="7" ht="15.75">
      <c r="A7" s="12"/>
    </row>
    <row r="8" spans="1:2" ht="45.75" customHeight="1">
      <c r="A8" s="49" t="s">
        <v>2</v>
      </c>
      <c r="B8" s="4" t="s">
        <v>11</v>
      </c>
    </row>
    <row r="9" spans="1:2" ht="45.75" customHeight="1">
      <c r="A9" s="50"/>
      <c r="B9" s="4">
        <f>Мурманск!B9</f>
        <v>2018</v>
      </c>
    </row>
    <row r="10" spans="1:2" s="20" customFormat="1" ht="54.75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'[4]2018 корр ЭСО'!$I$156</f>
        <v>8535.925206267997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47.25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5186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33.75" customHeight="1">
      <c r="A16" s="14" t="s">
        <v>19</v>
      </c>
      <c r="B16" s="32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44</v>
      </c>
      <c r="B18" s="3"/>
    </row>
    <row r="19" spans="1:2" s="20" customFormat="1" ht="87" customHeight="1">
      <c r="A19" s="14" t="s">
        <v>22</v>
      </c>
      <c r="B19" s="3"/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33"/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'[4]2018 корр ЭСО'!$C$156</f>
        <v>13307.507396571807</v>
      </c>
    </row>
    <row r="25" spans="1:2" s="20" customFormat="1" ht="30.75" customHeight="1">
      <c r="A25" s="13" t="s">
        <v>10</v>
      </c>
      <c r="B25" s="1">
        <v>1.559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6.00390625" style="9" customWidth="1"/>
    <col min="2" max="2" width="28.125" style="9" customWidth="1"/>
    <col min="3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6" customHeight="1">
      <c r="A6" s="11"/>
    </row>
    <row r="7" ht="6" customHeight="1">
      <c r="A7" s="12"/>
    </row>
    <row r="8" spans="1:2" ht="38.25" customHeight="1">
      <c r="A8" s="49" t="s">
        <v>2</v>
      </c>
      <c r="B8" s="4" t="s">
        <v>11</v>
      </c>
    </row>
    <row r="9" spans="1:2" ht="38.25" customHeight="1">
      <c r="A9" s="50"/>
      <c r="B9" s="4">
        <f>Мурманск!B9</f>
        <v>2018</v>
      </c>
    </row>
    <row r="10" spans="1:2" s="20" customFormat="1" ht="57.75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'[4]2018 корр ЭСО'!$I$177</f>
        <v>6282.908613168709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47.25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30091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33.75" customHeight="1">
      <c r="A16" s="14" t="s">
        <v>19</v>
      </c>
      <c r="B16" s="32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44</v>
      </c>
      <c r="B18" s="3"/>
    </row>
    <row r="19" spans="1:2" s="20" customFormat="1" ht="87" customHeight="1">
      <c r="A19" s="14" t="s">
        <v>22</v>
      </c>
      <c r="B19" s="3"/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33"/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'[4]2018 корр ЭСО'!$C$177</f>
        <v>85510.38622522613</v>
      </c>
    </row>
    <row r="25" spans="1:2" s="20" customFormat="1" ht="30.75" customHeight="1">
      <c r="A25" s="13" t="s">
        <v>10</v>
      </c>
      <c r="B25" s="1">
        <v>13.61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5.00390625" style="9" customWidth="1"/>
    <col min="2" max="2" width="28.375" style="9" customWidth="1"/>
    <col min="3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4.5" customHeight="1">
      <c r="A6" s="11"/>
    </row>
    <row r="7" ht="4.5" customHeight="1">
      <c r="A7" s="12"/>
    </row>
    <row r="8" spans="1:2" ht="37.5" customHeight="1">
      <c r="A8" s="49" t="s">
        <v>2</v>
      </c>
      <c r="B8" s="4" t="s">
        <v>11</v>
      </c>
    </row>
    <row r="9" spans="1:2" ht="37.5" customHeight="1">
      <c r="A9" s="50"/>
      <c r="B9" s="4">
        <f>Мурманск!B9</f>
        <v>2018</v>
      </c>
    </row>
    <row r="10" spans="1:2" s="20" customFormat="1" ht="58.5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'[4]2018 корр ЭСО'!$I$128</f>
        <v>4775.310479454793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47.25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f>119277</f>
        <v>119277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33.75" customHeight="1">
      <c r="A16" s="14" t="s">
        <v>19</v>
      </c>
      <c r="B16" s="32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44</v>
      </c>
      <c r="B18" s="5">
        <v>1.59</v>
      </c>
    </row>
    <row r="19" spans="1:2" s="20" customFormat="1" ht="87" customHeight="1">
      <c r="A19" s="14" t="s">
        <v>22</v>
      </c>
      <c r="B19" s="19">
        <v>0.045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5">
        <v>188</v>
      </c>
      <c r="C21" s="6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'[4]2018 корр ЭСО'!$C$128</f>
        <v>328689.39561135287</v>
      </c>
    </row>
    <row r="25" spans="1:2" s="20" customFormat="1" ht="30.75" customHeight="1">
      <c r="A25" s="13" t="s">
        <v>10</v>
      </c>
      <c r="B25" s="5">
        <v>68.831</v>
      </c>
    </row>
    <row r="26" spans="1:2" s="20" customFormat="1" ht="80.25" customHeight="1">
      <c r="A26" s="13" t="s">
        <v>20</v>
      </c>
      <c r="B26" s="5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48.25390625" style="9" customWidth="1"/>
    <col min="2" max="2" width="33.875" style="9" customWidth="1"/>
    <col min="3" max="3" width="32.375" style="9" customWidth="1"/>
    <col min="4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6.75" customHeight="1">
      <c r="A6" s="11"/>
    </row>
    <row r="7" ht="6.75" customHeight="1">
      <c r="A7" s="12"/>
    </row>
    <row r="8" spans="1:3" ht="72" customHeight="1">
      <c r="A8" s="49" t="s">
        <v>2</v>
      </c>
      <c r="B8" s="4" t="s">
        <v>30</v>
      </c>
      <c r="C8" s="4" t="s">
        <v>28</v>
      </c>
    </row>
    <row r="9" spans="1:3" ht="24.75" customHeight="1">
      <c r="A9" s="50"/>
      <c r="B9" s="52">
        <f>Мурманск!B9</f>
        <v>2018</v>
      </c>
      <c r="C9" s="53"/>
    </row>
    <row r="10" spans="1:3" s="20" customFormat="1" ht="27" customHeight="1">
      <c r="A10" s="13" t="s">
        <v>3</v>
      </c>
      <c r="B10" s="56" t="s">
        <v>36</v>
      </c>
      <c r="C10" s="57"/>
    </row>
    <row r="11" spans="1:9" s="20" customFormat="1" ht="47.25" customHeight="1">
      <c r="A11" s="13" t="s">
        <v>8</v>
      </c>
      <c r="B11" s="5">
        <f>'[5]Лопарская'!$Z$94</f>
        <v>9415.265388954569</v>
      </c>
      <c r="C11" s="5">
        <f>'[5]Лопарская'!$AA$94</f>
        <v>8413.915388954569</v>
      </c>
      <c r="D11" s="22"/>
      <c r="E11" s="22"/>
      <c r="F11" s="22"/>
      <c r="G11" s="22"/>
      <c r="H11" s="22"/>
      <c r="I11" s="22"/>
    </row>
    <row r="12" spans="1:3" s="20" customFormat="1" ht="16.5" customHeight="1">
      <c r="A12" s="13" t="s">
        <v>4</v>
      </c>
      <c r="B12" s="58" t="s">
        <v>27</v>
      </c>
      <c r="C12" s="59"/>
    </row>
    <row r="13" spans="1:3" s="20" customFormat="1" ht="63">
      <c r="A13" s="13" t="s">
        <v>5</v>
      </c>
      <c r="B13" s="58" t="s">
        <v>26</v>
      </c>
      <c r="C13" s="59"/>
    </row>
    <row r="14" spans="1:3" s="20" customFormat="1" ht="33.75" customHeight="1">
      <c r="A14" s="14" t="s">
        <v>42</v>
      </c>
      <c r="B14" s="68">
        <v>5708</v>
      </c>
      <c r="C14" s="69"/>
    </row>
    <row r="15" spans="1:3" s="20" customFormat="1" ht="33.75" customHeight="1">
      <c r="A15" s="14" t="s">
        <v>43</v>
      </c>
      <c r="B15" s="60">
        <v>0.01</v>
      </c>
      <c r="C15" s="61"/>
    </row>
    <row r="16" spans="1:5" s="20" customFormat="1" ht="33.75" customHeight="1">
      <c r="A16" s="14" t="s">
        <v>19</v>
      </c>
      <c r="B16" s="93">
        <v>0.005</v>
      </c>
      <c r="C16" s="94"/>
      <c r="D16" s="26"/>
      <c r="E16" s="26"/>
    </row>
    <row r="17" spans="1:3" s="20" customFormat="1" ht="33.75" customHeight="1">
      <c r="A17" s="14" t="s">
        <v>23</v>
      </c>
      <c r="B17" s="68"/>
      <c r="C17" s="69"/>
    </row>
    <row r="18" spans="1:3" s="20" customFormat="1" ht="55.5" customHeight="1">
      <c r="A18" s="14" t="s">
        <v>44</v>
      </c>
      <c r="B18" s="68"/>
      <c r="C18" s="69"/>
    </row>
    <row r="19" spans="1:3" s="20" customFormat="1" ht="87" customHeight="1">
      <c r="A19" s="14" t="s">
        <v>22</v>
      </c>
      <c r="B19" s="68"/>
      <c r="C19" s="69"/>
    </row>
    <row r="20" spans="1:3" s="20" customFormat="1" ht="33.75" customHeight="1">
      <c r="A20" s="14" t="s">
        <v>16</v>
      </c>
      <c r="B20" s="68"/>
      <c r="C20" s="69"/>
    </row>
    <row r="21" spans="1:3" s="20" customFormat="1" ht="79.5" customHeight="1">
      <c r="A21" s="14" t="s">
        <v>45</v>
      </c>
      <c r="B21" s="68"/>
      <c r="C21" s="69"/>
    </row>
    <row r="22" spans="1:3" s="20" customFormat="1" ht="33.75" customHeight="1" hidden="1">
      <c r="A22" s="14" t="s">
        <v>17</v>
      </c>
      <c r="B22" s="3"/>
      <c r="C22" s="3"/>
    </row>
    <row r="23" spans="1:3" s="20" customFormat="1" ht="16.5" customHeight="1" hidden="1">
      <c r="A23" s="14" t="s">
        <v>18</v>
      </c>
      <c r="B23" s="3"/>
      <c r="C23" s="3"/>
    </row>
    <row r="24" spans="1:3" s="20" customFormat="1" ht="33.75" customHeight="1">
      <c r="A24" s="13" t="s">
        <v>9</v>
      </c>
      <c r="B24" s="3">
        <f>B11*B25</f>
        <v>12108.031290195577</v>
      </c>
      <c r="C24" s="3">
        <f>C11*C25</f>
        <v>3239.357424747509</v>
      </c>
    </row>
    <row r="25" spans="1:3" s="20" customFormat="1" ht="30.75" customHeight="1">
      <c r="A25" s="13" t="s">
        <v>10</v>
      </c>
      <c r="B25" s="5">
        <v>1.286</v>
      </c>
      <c r="C25" s="5">
        <v>0.385</v>
      </c>
    </row>
    <row r="26" spans="1:3" s="20" customFormat="1" ht="93.75" customHeight="1">
      <c r="A26" s="13" t="s">
        <v>20</v>
      </c>
      <c r="B26" s="1"/>
      <c r="C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16">
    <mergeCell ref="B18:C18"/>
    <mergeCell ref="B19:C19"/>
    <mergeCell ref="B17:C17"/>
    <mergeCell ref="A2:C2"/>
    <mergeCell ref="B20:C20"/>
    <mergeCell ref="B21:C21"/>
    <mergeCell ref="A8:A9"/>
    <mergeCell ref="B14:C14"/>
    <mergeCell ref="B10:C10"/>
    <mergeCell ref="A3:C3"/>
    <mergeCell ref="A5:C5"/>
    <mergeCell ref="B15:C15"/>
    <mergeCell ref="B16:C16"/>
    <mergeCell ref="B13:C13"/>
    <mergeCell ref="B12:C12"/>
    <mergeCell ref="B9:C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1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6.125" style="9" customWidth="1"/>
    <col min="2" max="2" width="26.75390625" style="9" customWidth="1"/>
    <col min="3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16.5">
      <c r="A6" s="11"/>
    </row>
    <row r="7" ht="15.75">
      <c r="A7" s="12"/>
    </row>
    <row r="8" spans="1:2" ht="45.75" customHeight="1">
      <c r="A8" s="49" t="s">
        <v>2</v>
      </c>
      <c r="B8" s="4" t="s">
        <v>11</v>
      </c>
    </row>
    <row r="9" spans="1:2" ht="45.75" customHeight="1">
      <c r="A9" s="50"/>
      <c r="B9" s="4">
        <f>Мурманск!B9</f>
        <v>2018</v>
      </c>
    </row>
    <row r="10" spans="1:2" s="20" customFormat="1" ht="31.5">
      <c r="A10" s="13" t="s">
        <v>3</v>
      </c>
      <c r="B10" s="18" t="s">
        <v>36</v>
      </c>
    </row>
    <row r="11" spans="1:9" s="20" customFormat="1" ht="15.75">
      <c r="A11" s="13" t="s">
        <v>8</v>
      </c>
      <c r="B11" s="5">
        <f>'[4]2018 корр ЭСО'!$I$191</f>
        <v>10062.98924046057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47.25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8193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33.75" customHeight="1">
      <c r="A16" s="14" t="s">
        <v>19</v>
      </c>
      <c r="B16" s="32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44</v>
      </c>
      <c r="B18" s="3"/>
    </row>
    <row r="19" spans="1:2" s="20" customFormat="1" ht="87" customHeight="1">
      <c r="A19" s="14" t="s">
        <v>22</v>
      </c>
      <c r="B19" s="3"/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33"/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'[4]2018 корр ЭСО'!$C$191</f>
        <v>22440.466006227067</v>
      </c>
    </row>
    <row r="25" spans="1:2" s="20" customFormat="1" ht="30.75" customHeight="1">
      <c r="A25" s="13" t="s">
        <v>10</v>
      </c>
      <c r="B25" s="5">
        <v>2.2299999999999995</v>
      </c>
    </row>
    <row r="26" spans="1:2" s="20" customFormat="1" ht="83.25" customHeight="1">
      <c r="A26" s="13" t="s">
        <v>20</v>
      </c>
      <c r="B26" s="1">
        <v>12.76</v>
      </c>
    </row>
    <row r="27" s="20" customFormat="1" ht="15.75"/>
    <row r="28" s="20" customFormat="1" ht="15.75"/>
    <row r="29" spans="3:5" s="20" customFormat="1" ht="15.75">
      <c r="C29" s="104"/>
      <c r="D29" s="104"/>
      <c r="E29" s="104"/>
    </row>
    <row r="30" spans="3:5" s="20" customFormat="1" ht="15.75">
      <c r="C30" s="104"/>
      <c r="D30" s="104"/>
      <c r="E30" s="104"/>
    </row>
    <row r="31" spans="3:5" s="20" customFormat="1" ht="15.75">
      <c r="C31" s="104"/>
      <c r="D31" s="104"/>
      <c r="E31" s="104"/>
    </row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2"/>
  <sheetViews>
    <sheetView zoomScale="90" zoomScaleNormal="90" zoomScalePageLayoutView="0" workbookViewId="0" topLeftCell="A1">
      <selection activeCell="E39" sqref="E39"/>
    </sheetView>
  </sheetViews>
  <sheetFormatPr defaultColWidth="9.00390625" defaultRowHeight="12.75"/>
  <cols>
    <col min="1" max="1" width="50.125" style="9" customWidth="1"/>
    <col min="2" max="2" width="33.625" style="9" customWidth="1"/>
    <col min="3" max="3" width="9.125" style="9" customWidth="1"/>
    <col min="4" max="4" width="15.875" style="9" customWidth="1"/>
    <col min="5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16.5">
      <c r="A6" s="11"/>
    </row>
    <row r="7" ht="15.75">
      <c r="A7" s="12"/>
    </row>
    <row r="8" spans="1:2" ht="36.75" customHeight="1">
      <c r="A8" s="49" t="s">
        <v>2</v>
      </c>
      <c r="B8" s="95">
        <v>2018</v>
      </c>
    </row>
    <row r="9" spans="1:2" ht="15" customHeight="1">
      <c r="A9" s="50"/>
      <c r="B9" s="96"/>
    </row>
    <row r="10" spans="1:2" s="20" customFormat="1" ht="31.5">
      <c r="A10" s="13" t="s">
        <v>3</v>
      </c>
      <c r="B10" s="18" t="s">
        <v>36</v>
      </c>
    </row>
    <row r="11" spans="1:9" s="20" customFormat="1" ht="31.5" customHeight="1">
      <c r="A11" s="13" t="s">
        <v>8</v>
      </c>
      <c r="B11" s="21">
        <f>'[6]Итого передача'!$O$93</f>
        <v>354.61006363283576</v>
      </c>
      <c r="C11" s="22"/>
      <c r="D11" s="22"/>
      <c r="E11" s="22"/>
      <c r="F11" s="22"/>
      <c r="G11" s="22"/>
      <c r="H11" s="22"/>
      <c r="I11" s="22"/>
    </row>
    <row r="12" spans="1:4" s="20" customFormat="1" ht="16.5" customHeight="1">
      <c r="A12" s="13" t="s">
        <v>4</v>
      </c>
      <c r="B12" s="1" t="s">
        <v>27</v>
      </c>
      <c r="D12" s="22"/>
    </row>
    <row r="13" spans="1:5" s="20" customFormat="1" ht="63" customHeight="1">
      <c r="A13" s="13" t="s">
        <v>5</v>
      </c>
      <c r="B13" s="18" t="s">
        <v>26</v>
      </c>
      <c r="D13" s="22"/>
      <c r="E13" s="22"/>
    </row>
    <row r="14" spans="1:4" s="20" customFormat="1" ht="33.75" customHeight="1">
      <c r="A14" s="14" t="s">
        <v>42</v>
      </c>
      <c r="B14" s="23">
        <v>153558.33691847842</v>
      </c>
      <c r="D14" s="22"/>
    </row>
    <row r="15" spans="1:2" s="20" customFormat="1" ht="33.75" customHeight="1">
      <c r="A15" s="14" t="s">
        <v>43</v>
      </c>
      <c r="B15" s="24">
        <v>0.01</v>
      </c>
    </row>
    <row r="16" spans="1:5" s="20" customFormat="1" ht="33.75" customHeight="1">
      <c r="A16" s="14" t="s">
        <v>19</v>
      </c>
      <c r="B16" s="25">
        <v>0.005</v>
      </c>
      <c r="C16" s="26"/>
      <c r="D16" s="26"/>
      <c r="E16" s="26"/>
    </row>
    <row r="17" spans="1:2" s="20" customFormat="1" ht="18" customHeight="1">
      <c r="A17" s="14" t="s">
        <v>23</v>
      </c>
      <c r="B17" s="27"/>
    </row>
    <row r="18" spans="1:2" s="20" customFormat="1" ht="55.5" customHeight="1">
      <c r="A18" s="14" t="s">
        <v>44</v>
      </c>
      <c r="B18" s="27"/>
    </row>
    <row r="19" spans="1:2" s="20" customFormat="1" ht="87" customHeight="1">
      <c r="A19" s="14" t="s">
        <v>22</v>
      </c>
      <c r="B19" s="27"/>
    </row>
    <row r="20" spans="1:2" s="20" customFormat="1" ht="33.75" customHeight="1">
      <c r="A20" s="14" t="s">
        <v>16</v>
      </c>
      <c r="B20" s="27"/>
    </row>
    <row r="21" spans="1:3" s="20" customFormat="1" ht="79.5" customHeight="1">
      <c r="A21" s="14" t="s">
        <v>45</v>
      </c>
      <c r="B21" s="28"/>
      <c r="C21" s="29"/>
    </row>
    <row r="22" spans="1:2" s="20" customFormat="1" ht="33.75" customHeight="1" hidden="1">
      <c r="A22" s="14" t="s">
        <v>17</v>
      </c>
      <c r="B22" s="27"/>
    </row>
    <row r="23" spans="1:2" s="20" customFormat="1" ht="16.5" customHeight="1" hidden="1">
      <c r="A23" s="14" t="s">
        <v>18</v>
      </c>
      <c r="B23" s="27"/>
    </row>
    <row r="24" spans="1:4" s="20" customFormat="1" ht="31.5" customHeight="1">
      <c r="A24" s="13" t="s">
        <v>9</v>
      </c>
      <c r="B24" s="23">
        <f>'[6]Итого передача'!$O$89</f>
        <v>619100.7065455345</v>
      </c>
      <c r="D24" s="30"/>
    </row>
    <row r="25" spans="1:4" s="20" customFormat="1" ht="30.75" customHeight="1">
      <c r="A25" s="13" t="s">
        <v>10</v>
      </c>
      <c r="B25" s="21">
        <f>'[6]Итого передача'!$O$91</f>
        <v>1745.8633300000001</v>
      </c>
      <c r="D25" s="30"/>
    </row>
    <row r="26" spans="1:2" s="20" customFormat="1" ht="88.5" customHeight="1">
      <c r="A26" s="13" t="s">
        <v>20</v>
      </c>
      <c r="B26" s="23">
        <v>12560.771456266635</v>
      </c>
    </row>
    <row r="27" s="20" customFormat="1" ht="15.75"/>
    <row r="28" s="20" customFormat="1" ht="15.75"/>
    <row r="29" spans="2:8" s="20" customFormat="1" ht="15.75">
      <c r="B29" s="104"/>
      <c r="C29" s="104"/>
      <c r="D29" s="104"/>
      <c r="E29" s="104"/>
      <c r="F29" s="104"/>
      <c r="G29" s="104"/>
      <c r="H29" s="104"/>
    </row>
    <row r="30" spans="2:8" s="20" customFormat="1" ht="15.75">
      <c r="B30" s="104"/>
      <c r="C30" s="104"/>
      <c r="D30" s="104"/>
      <c r="E30" s="104"/>
      <c r="F30" s="104"/>
      <c r="G30" s="104"/>
      <c r="H30" s="104"/>
    </row>
    <row r="31" spans="2:8" s="20" customFormat="1" ht="15.75">
      <c r="B31" s="104"/>
      <c r="C31" s="104"/>
      <c r="D31" s="104"/>
      <c r="E31" s="104"/>
      <c r="F31" s="104"/>
      <c r="G31" s="104"/>
      <c r="H31" s="104"/>
    </row>
    <row r="32" spans="2:8" s="20" customFormat="1" ht="15.75">
      <c r="B32" s="104"/>
      <c r="C32" s="104"/>
      <c r="D32" s="104"/>
      <c r="E32" s="104"/>
      <c r="F32" s="104"/>
      <c r="G32" s="104"/>
      <c r="H32" s="104"/>
    </row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5">
    <mergeCell ref="B8:B9"/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90" zoomScaleSheetLayoutView="90" zoomScalePageLayoutView="0" workbookViewId="0" topLeftCell="A1">
      <selection activeCell="E39" sqref="E39"/>
    </sheetView>
  </sheetViews>
  <sheetFormatPr defaultColWidth="9.00390625" defaultRowHeight="12.75"/>
  <cols>
    <col min="1" max="1" width="48.25390625" style="9" customWidth="1"/>
    <col min="2" max="2" width="34.00390625" style="9" customWidth="1"/>
    <col min="3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9" customHeight="1">
      <c r="A6" s="11"/>
    </row>
    <row r="7" ht="9" customHeight="1">
      <c r="A7" s="12"/>
    </row>
    <row r="8" spans="1:2" ht="45.75" customHeight="1">
      <c r="A8" s="49" t="s">
        <v>2</v>
      </c>
      <c r="B8" s="4" t="s">
        <v>11</v>
      </c>
    </row>
    <row r="9" spans="1:2" ht="18" customHeight="1">
      <c r="A9" s="50"/>
      <c r="B9" s="4">
        <f>Мурманск!B9</f>
        <v>2018</v>
      </c>
    </row>
    <row r="10" spans="1:2" s="20" customFormat="1" ht="53.25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'[4]2018 корр ЭСО'!$I$17</f>
        <v>3410.912315821626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63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76601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24.75" customHeight="1">
      <c r="A16" s="14" t="s">
        <v>19</v>
      </c>
      <c r="B16" s="36">
        <v>0.005</v>
      </c>
      <c r="C16" s="26"/>
      <c r="D16" s="26"/>
      <c r="E16" s="26"/>
    </row>
    <row r="17" spans="1:2" s="20" customFormat="1" ht="18" customHeight="1">
      <c r="A17" s="14" t="s">
        <v>23</v>
      </c>
      <c r="B17" s="3"/>
    </row>
    <row r="18" spans="1:2" s="20" customFormat="1" ht="55.5" customHeight="1">
      <c r="A18" s="14" t="s">
        <v>44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5">
        <v>171.42</v>
      </c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'[4]2018 корр ЭСО'!$C$17</f>
        <v>261848.9166609946</v>
      </c>
    </row>
    <row r="25" spans="1:2" s="20" customFormat="1" ht="30.75" customHeight="1">
      <c r="A25" s="13" t="s">
        <v>10</v>
      </c>
      <c r="B25" s="1">
        <v>76.768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3.375" style="9" customWidth="1"/>
    <col min="2" max="2" width="30.625" style="9" customWidth="1"/>
    <col min="3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6" customHeight="1">
      <c r="A6" s="11"/>
    </row>
    <row r="7" ht="6" customHeight="1">
      <c r="A7" s="12"/>
    </row>
    <row r="8" spans="1:2" ht="45.75" customHeight="1">
      <c r="A8" s="49" t="s">
        <v>2</v>
      </c>
      <c r="B8" s="4" t="s">
        <v>11</v>
      </c>
    </row>
    <row r="9" spans="1:2" ht="24.75" customHeight="1">
      <c r="A9" s="50"/>
      <c r="B9" s="4">
        <f>Мурманск!B9</f>
        <v>2018</v>
      </c>
    </row>
    <row r="10" spans="1:2" s="20" customFormat="1" ht="59.25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'[4]2018 корр ЭСО'!$I$23</f>
        <v>4966.714758762425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63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33595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33.75" customHeight="1">
      <c r="A16" s="14" t="s">
        <v>19</v>
      </c>
      <c r="B16" s="36">
        <v>0.005</v>
      </c>
      <c r="C16" s="26"/>
      <c r="D16" s="26"/>
      <c r="E16" s="26"/>
    </row>
    <row r="17" spans="1:2" s="20" customFormat="1" ht="30" customHeight="1">
      <c r="A17" s="14" t="s">
        <v>23</v>
      </c>
      <c r="B17" s="3"/>
    </row>
    <row r="18" spans="1:2" s="20" customFormat="1" ht="55.5" customHeight="1">
      <c r="A18" s="14" t="s">
        <v>44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2.25" customHeight="1">
      <c r="A20" s="14" t="s">
        <v>16</v>
      </c>
      <c r="B20" s="3"/>
    </row>
    <row r="21" spans="1:3" s="20" customFormat="1" ht="79.5" customHeight="1">
      <c r="A21" s="14" t="s">
        <v>45</v>
      </c>
      <c r="B21" s="5">
        <v>178.16</v>
      </c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'[4]2018 корр ЭСО'!$C$23</f>
        <v>105195.01859058815</v>
      </c>
    </row>
    <row r="25" spans="1:2" s="20" customFormat="1" ht="30.75" customHeight="1">
      <c r="A25" s="13" t="s">
        <v>10</v>
      </c>
      <c r="B25" s="1">
        <v>21.18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1.75390625" style="9" customWidth="1"/>
    <col min="2" max="2" width="29.25390625" style="9" customWidth="1"/>
    <col min="3" max="3" width="16.375" style="9" customWidth="1"/>
    <col min="4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>
      <c r="A4" s="11"/>
    </row>
    <row r="5" spans="1:3" s="10" customFormat="1" ht="39.75" customHeight="1">
      <c r="A5" s="51" t="s">
        <v>40</v>
      </c>
      <c r="B5" s="51"/>
      <c r="C5" s="51"/>
    </row>
    <row r="6" spans="1:2" ht="45.75" customHeight="1">
      <c r="A6" s="49" t="s">
        <v>2</v>
      </c>
      <c r="B6" s="4" t="s">
        <v>11</v>
      </c>
    </row>
    <row r="7" spans="1:2" ht="24.75" customHeight="1">
      <c r="A7" s="50"/>
      <c r="B7" s="4">
        <f>Мурманск!B9</f>
        <v>2018</v>
      </c>
    </row>
    <row r="8" spans="1:2" s="20" customFormat="1" ht="51.75" customHeight="1">
      <c r="A8" s="13" t="s">
        <v>3</v>
      </c>
      <c r="B8" s="18" t="s">
        <v>36</v>
      </c>
    </row>
    <row r="9" spans="1:2" s="44" customFormat="1" ht="47.25" customHeight="1">
      <c r="A9" s="45" t="s">
        <v>8</v>
      </c>
      <c r="B9" s="43">
        <f>'[4]2018 корр ЭСО'!$I$30</f>
        <v>4633.071468435224</v>
      </c>
    </row>
    <row r="10" spans="1:2" s="20" customFormat="1" ht="16.5" customHeight="1">
      <c r="A10" s="13" t="s">
        <v>4</v>
      </c>
      <c r="B10" s="1" t="s">
        <v>27</v>
      </c>
    </row>
    <row r="11" spans="1:9" s="20" customFormat="1" ht="63">
      <c r="A11" s="13" t="s">
        <v>5</v>
      </c>
      <c r="B11" s="5" t="s">
        <v>26</v>
      </c>
      <c r="C11" s="22"/>
      <c r="D11" s="22"/>
      <c r="E11" s="22"/>
      <c r="F11" s="22"/>
      <c r="G11" s="22"/>
      <c r="H11" s="22"/>
      <c r="I11" s="22"/>
    </row>
    <row r="12" spans="1:2" s="20" customFormat="1" ht="33.75" customHeight="1">
      <c r="A12" s="14" t="s">
        <v>42</v>
      </c>
      <c r="B12" s="3">
        <v>51032</v>
      </c>
    </row>
    <row r="13" spans="1:2" s="20" customFormat="1" ht="33.75" customHeight="1">
      <c r="A13" s="14" t="s">
        <v>43</v>
      </c>
      <c r="B13" s="31">
        <v>0.01</v>
      </c>
    </row>
    <row r="14" spans="1:5" s="20" customFormat="1" ht="33.75" customHeight="1">
      <c r="A14" s="14" t="s">
        <v>19</v>
      </c>
      <c r="B14" s="36">
        <v>0.005</v>
      </c>
      <c r="C14" s="26"/>
      <c r="D14" s="26"/>
      <c r="E14" s="26"/>
    </row>
    <row r="15" spans="1:2" s="20" customFormat="1" ht="33.75" customHeight="1">
      <c r="A15" s="14" t="s">
        <v>23</v>
      </c>
      <c r="B15" s="3"/>
    </row>
    <row r="16" spans="1:2" s="20" customFormat="1" ht="55.5" customHeight="1">
      <c r="A16" s="14" t="s">
        <v>44</v>
      </c>
      <c r="B16" s="3">
        <v>0</v>
      </c>
    </row>
    <row r="17" spans="1:2" s="20" customFormat="1" ht="87" customHeight="1">
      <c r="A17" s="14" t="s">
        <v>22</v>
      </c>
      <c r="B17" s="3">
        <v>0</v>
      </c>
    </row>
    <row r="18" spans="1:2" s="20" customFormat="1" ht="33.75" customHeight="1">
      <c r="A18" s="14" t="s">
        <v>16</v>
      </c>
      <c r="B18" s="3"/>
    </row>
    <row r="19" spans="1:3" s="20" customFormat="1" ht="79.5" customHeight="1">
      <c r="A19" s="14" t="s">
        <v>45</v>
      </c>
      <c r="B19" s="5">
        <v>179.12</v>
      </c>
      <c r="C19" s="7"/>
    </row>
    <row r="20" spans="1:2" s="20" customFormat="1" ht="33.75" customHeight="1" hidden="1">
      <c r="A20" s="14" t="s">
        <v>17</v>
      </c>
      <c r="B20" s="3"/>
    </row>
    <row r="21" spans="1:2" s="20" customFormat="1" ht="16.5" customHeight="1" hidden="1">
      <c r="A21" s="14" t="s">
        <v>18</v>
      </c>
      <c r="B21" s="3"/>
    </row>
    <row r="22" spans="1:2" s="20" customFormat="1" ht="33.75" customHeight="1">
      <c r="A22" s="13" t="s">
        <v>9</v>
      </c>
      <c r="B22" s="3">
        <f>'[4]2018 корр ЭСО'!$C$30</f>
        <v>161031.66502840308</v>
      </c>
    </row>
    <row r="23" spans="1:2" s="20" customFormat="1" ht="30.75" customHeight="1">
      <c r="A23" s="13" t="s">
        <v>10</v>
      </c>
      <c r="B23" s="1">
        <v>34.757</v>
      </c>
    </row>
    <row r="24" spans="1:2" s="20" customFormat="1" ht="80.25" customHeight="1">
      <c r="A24" s="13" t="s">
        <v>20</v>
      </c>
      <c r="B24" s="1"/>
    </row>
    <row r="25" s="20" customFormat="1" ht="15.75"/>
    <row r="26" s="20" customFormat="1" ht="15.75"/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</sheetData>
  <sheetProtection/>
  <mergeCells count="4">
    <mergeCell ref="A6:A7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90" zoomScaleSheetLayoutView="90" zoomScalePageLayoutView="0" workbookViewId="0" topLeftCell="A1">
      <selection activeCell="E39" sqref="E39"/>
    </sheetView>
  </sheetViews>
  <sheetFormatPr defaultColWidth="9.00390625" defaultRowHeight="12.75"/>
  <cols>
    <col min="1" max="1" width="48.25390625" style="9" customWidth="1"/>
    <col min="2" max="2" width="26.25390625" style="9" customWidth="1"/>
    <col min="3" max="3" width="20.25390625" style="9" customWidth="1"/>
    <col min="4" max="4" width="13.75390625" style="9" customWidth="1"/>
    <col min="5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9.75" customHeight="1"/>
    <row r="5" spans="1:3" s="10" customFormat="1" ht="39.75" customHeight="1">
      <c r="A5" s="51" t="s">
        <v>40</v>
      </c>
      <c r="B5" s="51"/>
      <c r="C5" s="51"/>
    </row>
    <row r="6" s="10" customFormat="1" ht="6" customHeight="1">
      <c r="A6" s="11"/>
    </row>
    <row r="7" ht="3" customHeight="1">
      <c r="A7" s="12"/>
    </row>
    <row r="8" spans="1:2" ht="45.75" customHeight="1">
      <c r="A8" s="49" t="s">
        <v>2</v>
      </c>
      <c r="B8" s="4" t="s">
        <v>11</v>
      </c>
    </row>
    <row r="9" spans="1:2" ht="24" customHeight="1">
      <c r="A9" s="50"/>
      <c r="B9" s="4">
        <f>Мурманск!B9</f>
        <v>2018</v>
      </c>
    </row>
    <row r="10" spans="1:2" s="20" customFormat="1" ht="44.25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'[4]2018 корр ЭСО'!$I$37</f>
        <v>7143.599720349675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63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24880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33.75" customHeight="1">
      <c r="A16" s="14" t="s">
        <v>19</v>
      </c>
      <c r="B16" s="36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44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5">
        <v>181.01</v>
      </c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'[4]2018 корр ЭСО'!$C$37</f>
        <v>63956.64829629065</v>
      </c>
    </row>
    <row r="25" spans="1:2" s="20" customFormat="1" ht="30.75" customHeight="1">
      <c r="A25" s="13" t="s">
        <v>10</v>
      </c>
      <c r="B25" s="1">
        <v>8.953000000000001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1.875" style="9" customWidth="1"/>
    <col min="2" max="2" width="30.25390625" style="9" customWidth="1"/>
    <col min="3" max="3" width="9.875" style="9" customWidth="1"/>
    <col min="4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16.5">
      <c r="A6" s="11"/>
    </row>
    <row r="7" ht="15.75">
      <c r="A7" s="12"/>
    </row>
    <row r="8" spans="1:2" ht="45.75" customHeight="1">
      <c r="A8" s="49" t="s">
        <v>2</v>
      </c>
      <c r="B8" s="4" t="s">
        <v>11</v>
      </c>
    </row>
    <row r="9" spans="1:2" ht="17.25" customHeight="1">
      <c r="A9" s="50"/>
      <c r="B9" s="4">
        <f>Мурманск!B9</f>
        <v>2018</v>
      </c>
    </row>
    <row r="10" spans="1:2" s="20" customFormat="1" ht="54.75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'[5]Шонгуй'!$N$99</f>
        <v>6867.395780833971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63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20553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33.75" customHeight="1">
      <c r="A16" s="14" t="s">
        <v>19</v>
      </c>
      <c r="B16" s="36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44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5">
        <v>185.7</v>
      </c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'[5]Шонгуй'!$N$95</f>
        <v>46512.871623588486</v>
      </c>
    </row>
    <row r="25" spans="1:2" s="20" customFormat="1" ht="30.75" customHeight="1">
      <c r="A25" s="13" t="s">
        <v>10</v>
      </c>
      <c r="B25" s="1">
        <v>6.773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>
      <c r="B28" s="40"/>
    </row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E39" sqref="E39"/>
    </sheetView>
  </sheetViews>
  <sheetFormatPr defaultColWidth="9.00390625" defaultRowHeight="12.75"/>
  <cols>
    <col min="1" max="1" width="51.625" style="9" customWidth="1"/>
    <col min="2" max="2" width="29.25390625" style="9" customWidth="1"/>
    <col min="3" max="3" width="12.00390625" style="9" customWidth="1"/>
    <col min="4" max="5" width="10.125" style="9" bestFit="1" customWidth="1"/>
    <col min="6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6.75" customHeight="1">
      <c r="A6" s="11"/>
    </row>
    <row r="7" ht="6.75" customHeight="1">
      <c r="A7" s="12"/>
    </row>
    <row r="8" spans="1:2" ht="45.75" customHeight="1">
      <c r="A8" s="49" t="s">
        <v>2</v>
      </c>
      <c r="B8" s="4" t="s">
        <v>11</v>
      </c>
    </row>
    <row r="9" spans="1:2" ht="24.75" customHeight="1">
      <c r="A9" s="50"/>
      <c r="B9" s="4">
        <f>Мурманск!B9</f>
        <v>2018</v>
      </c>
    </row>
    <row r="10" spans="1:2" s="20" customFormat="1" ht="51.75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'[5]Кильдинстрой'!$N$99</f>
        <v>6223.563561648669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63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33355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33.75" customHeight="1">
      <c r="A16" s="14" t="s">
        <v>19</v>
      </c>
      <c r="B16" s="36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44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5">
        <v>180.36</v>
      </c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6" s="20" customFormat="1" ht="33.75" customHeight="1">
      <c r="A24" s="13" t="s">
        <v>9</v>
      </c>
      <c r="B24" s="3">
        <f>'[5]Кильдинстрой'!$N$95</f>
        <v>82561.79420883123</v>
      </c>
      <c r="C24" s="40"/>
      <c r="F24" s="40"/>
    </row>
    <row r="25" spans="1:3" s="20" customFormat="1" ht="30.75" customHeight="1">
      <c r="A25" s="13" t="s">
        <v>10</v>
      </c>
      <c r="B25" s="1">
        <v>13.265999999999998</v>
      </c>
      <c r="C25" s="40"/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2.25390625" style="9" customWidth="1"/>
    <col min="2" max="2" width="32.625" style="9" customWidth="1"/>
    <col min="3" max="16384" width="9.125" style="9" customWidth="1"/>
  </cols>
  <sheetData>
    <row r="1" s="16" customFormat="1" ht="12.75">
      <c r="C1" s="17" t="s">
        <v>39</v>
      </c>
    </row>
    <row r="2" spans="1:3" s="16" customFormat="1" ht="12.75">
      <c r="A2" s="55" t="s">
        <v>34</v>
      </c>
      <c r="B2" s="55"/>
      <c r="C2" s="55"/>
    </row>
    <row r="3" spans="1:3" ht="15.75">
      <c r="A3" s="48" t="s">
        <v>41</v>
      </c>
      <c r="B3" s="48"/>
      <c r="C3" s="48"/>
    </row>
    <row r="4" ht="19.5" customHeight="1"/>
    <row r="5" spans="1:3" s="10" customFormat="1" ht="39.75" customHeight="1">
      <c r="A5" s="51" t="s">
        <v>40</v>
      </c>
      <c r="B5" s="51"/>
      <c r="C5" s="51"/>
    </row>
    <row r="6" s="10" customFormat="1" ht="7.5" customHeight="1">
      <c r="A6" s="11"/>
    </row>
    <row r="7" ht="7.5" customHeight="1">
      <c r="A7" s="12"/>
    </row>
    <row r="8" spans="1:2" ht="45.75" customHeight="1">
      <c r="A8" s="49" t="s">
        <v>2</v>
      </c>
      <c r="B8" s="4" t="s">
        <v>11</v>
      </c>
    </row>
    <row r="9" spans="1:2" ht="24.75" customHeight="1">
      <c r="A9" s="50"/>
      <c r="B9" s="4">
        <f>Мурманск!B9</f>
        <v>2018</v>
      </c>
    </row>
    <row r="10" spans="1:2" s="20" customFormat="1" ht="54.75" customHeight="1">
      <c r="A10" s="13" t="s">
        <v>3</v>
      </c>
      <c r="B10" s="18" t="s">
        <v>36</v>
      </c>
    </row>
    <row r="11" spans="1:9" s="20" customFormat="1" ht="47.25" customHeight="1">
      <c r="A11" s="13" t="s">
        <v>8</v>
      </c>
      <c r="B11" s="5">
        <f>'[4]2018 корр ЭСО'!$I$51</f>
        <v>5480.506169945016</v>
      </c>
      <c r="C11" s="22"/>
      <c r="D11" s="22"/>
      <c r="E11" s="22"/>
      <c r="F11" s="22"/>
      <c r="G11" s="22"/>
      <c r="H11" s="22"/>
      <c r="I11" s="22"/>
    </row>
    <row r="12" spans="1:2" s="20" customFormat="1" ht="16.5" customHeight="1">
      <c r="A12" s="13" t="s">
        <v>4</v>
      </c>
      <c r="B12" s="1" t="s">
        <v>27</v>
      </c>
    </row>
    <row r="13" spans="1:2" s="20" customFormat="1" ht="63">
      <c r="A13" s="13" t="s">
        <v>5</v>
      </c>
      <c r="B13" s="1" t="s">
        <v>26</v>
      </c>
    </row>
    <row r="14" spans="1:2" s="20" customFormat="1" ht="33.75" customHeight="1">
      <c r="A14" s="14" t="s">
        <v>42</v>
      </c>
      <c r="B14" s="3">
        <v>44490</v>
      </c>
    </row>
    <row r="15" spans="1:2" s="20" customFormat="1" ht="33.75" customHeight="1">
      <c r="A15" s="14" t="s">
        <v>43</v>
      </c>
      <c r="B15" s="31">
        <v>0.01</v>
      </c>
    </row>
    <row r="16" spans="1:5" s="20" customFormat="1" ht="33.75" customHeight="1">
      <c r="A16" s="14" t="s">
        <v>19</v>
      </c>
      <c r="B16" s="36">
        <v>0.005</v>
      </c>
      <c r="C16" s="26"/>
      <c r="D16" s="26"/>
      <c r="E16" s="26"/>
    </row>
    <row r="17" spans="1:2" s="20" customFormat="1" ht="33.75" customHeight="1">
      <c r="A17" s="14" t="s">
        <v>23</v>
      </c>
      <c r="B17" s="3"/>
    </row>
    <row r="18" spans="1:2" s="20" customFormat="1" ht="55.5" customHeight="1">
      <c r="A18" s="14" t="s">
        <v>44</v>
      </c>
      <c r="B18" s="3">
        <v>0</v>
      </c>
    </row>
    <row r="19" spans="1:2" s="20" customFormat="1" ht="87" customHeight="1">
      <c r="A19" s="14" t="s">
        <v>22</v>
      </c>
      <c r="B19" s="3">
        <v>0</v>
      </c>
    </row>
    <row r="20" spans="1:2" s="20" customFormat="1" ht="33.75" customHeight="1">
      <c r="A20" s="14" t="s">
        <v>16</v>
      </c>
      <c r="B20" s="3"/>
    </row>
    <row r="21" spans="1:3" s="20" customFormat="1" ht="79.5" customHeight="1">
      <c r="A21" s="14" t="s">
        <v>45</v>
      </c>
      <c r="B21" s="5">
        <v>178.31</v>
      </c>
      <c r="C21" s="7"/>
    </row>
    <row r="22" spans="1:2" s="20" customFormat="1" ht="33.75" customHeight="1" hidden="1">
      <c r="A22" s="14" t="s">
        <v>17</v>
      </c>
      <c r="B22" s="3"/>
    </row>
    <row r="23" spans="1:2" s="20" customFormat="1" ht="16.5" customHeight="1" hidden="1">
      <c r="A23" s="14" t="s">
        <v>18</v>
      </c>
      <c r="B23" s="3"/>
    </row>
    <row r="24" spans="1:2" s="20" customFormat="1" ht="33.75" customHeight="1">
      <c r="A24" s="13" t="s">
        <v>9</v>
      </c>
      <c r="B24" s="3">
        <f>'[4]2018 корр ЭСО'!$C$51</f>
        <v>137001.69323628553</v>
      </c>
    </row>
    <row r="25" spans="1:2" s="20" customFormat="1" ht="30.75" customHeight="1">
      <c r="A25" s="13" t="s">
        <v>10</v>
      </c>
      <c r="B25" s="1">
        <v>24.998</v>
      </c>
    </row>
    <row r="26" spans="1:2" s="20" customFormat="1" ht="80.25" customHeight="1">
      <c r="A26" s="13" t="s">
        <v>20</v>
      </c>
      <c r="B26" s="1"/>
    </row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Ирина В. Алсуфьева</cp:lastModifiedBy>
  <cp:lastPrinted>2013-10-22T05:40:48Z</cp:lastPrinted>
  <dcterms:created xsi:type="dcterms:W3CDTF">2012-01-13T07:53:14Z</dcterms:created>
  <dcterms:modified xsi:type="dcterms:W3CDTF">2017-11-13T07:38:31Z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